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seo80999/Desktop/"/>
    </mc:Choice>
  </mc:AlternateContent>
  <xr:revisionPtr revIDLastSave="0" documentId="8_{237DFCFC-3F47-6F4D-8979-6D4482D3397E}" xr6:coauthVersionLast="47" xr6:coauthVersionMax="47" xr10:uidLastSave="{00000000-0000-0000-0000-000000000000}"/>
  <bookViews>
    <workbookView xWindow="0" yWindow="760" windowWidth="30240" windowHeight="17700" xr2:uid="{00000000-000D-0000-FFFF-FFFF00000000}"/>
  </bookViews>
  <sheets>
    <sheet name="예결산안" sheetId="1" r:id="rId1"/>
    <sheet name="학생문화제_통장거래내역" sheetId="2" r:id="rId2"/>
    <sheet name="운영비_통장거래내역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XxSWjS9Ca5Fw/kpRrMT4L4538AA=="/>
    </ext>
  </extLst>
</workbook>
</file>

<file path=xl/calcChain.xml><?xml version="1.0" encoding="utf-8"?>
<calcChain xmlns="http://schemas.openxmlformats.org/spreadsheetml/2006/main">
  <c r="I86" i="3" l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H136" i="1"/>
  <c r="H135" i="1"/>
  <c r="H130" i="1"/>
  <c r="H129" i="1"/>
  <c r="J122" i="1"/>
  <c r="J121" i="1"/>
  <c r="I120" i="1"/>
  <c r="J120" i="1" s="1"/>
  <c r="J119" i="1"/>
  <c r="J118" i="1"/>
  <c r="J117" i="1"/>
  <c r="J116" i="1"/>
  <c r="J115" i="1"/>
  <c r="J114" i="1"/>
  <c r="J113" i="1"/>
  <c r="J112" i="1"/>
  <c r="J111" i="1"/>
  <c r="I110" i="1"/>
  <c r="J110" i="1" s="1"/>
  <c r="J109" i="1"/>
  <c r="J108" i="1"/>
  <c r="J107" i="1"/>
  <c r="I106" i="1"/>
  <c r="J106" i="1" s="1"/>
  <c r="J105" i="1"/>
  <c r="J104" i="1"/>
  <c r="J103" i="1"/>
  <c r="J102" i="1"/>
  <c r="J101" i="1"/>
  <c r="I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I79" i="1"/>
  <c r="J79" i="1" s="1"/>
  <c r="J78" i="1"/>
  <c r="J77" i="1"/>
  <c r="J76" i="1"/>
  <c r="J75" i="1"/>
  <c r="J74" i="1"/>
  <c r="J73" i="1"/>
  <c r="I73" i="1"/>
  <c r="J72" i="1"/>
  <c r="J71" i="1"/>
  <c r="J70" i="1"/>
  <c r="J69" i="1"/>
  <c r="J68" i="1"/>
  <c r="J67" i="1"/>
  <c r="J65" i="1"/>
  <c r="J64" i="1"/>
  <c r="J63" i="1"/>
  <c r="J62" i="1"/>
  <c r="J61" i="1"/>
  <c r="I60" i="1"/>
  <c r="I66" i="1" s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38" i="1"/>
  <c r="I38" i="1"/>
  <c r="I39" i="1" s="1"/>
  <c r="J37" i="1"/>
  <c r="I31" i="1"/>
  <c r="J31" i="1" s="1"/>
  <c r="J30" i="1"/>
  <c r="J29" i="1"/>
  <c r="I29" i="1"/>
  <c r="J28" i="1"/>
  <c r="J27" i="1"/>
  <c r="J26" i="1"/>
  <c r="J25" i="1"/>
  <c r="J24" i="1"/>
  <c r="J23" i="1"/>
  <c r="J22" i="1"/>
  <c r="I21" i="1"/>
  <c r="J21" i="1" s="1"/>
  <c r="J20" i="1"/>
  <c r="J19" i="1"/>
  <c r="I18" i="1"/>
  <c r="J18" i="1" s="1"/>
  <c r="J17" i="1"/>
  <c r="J16" i="1"/>
  <c r="J15" i="1"/>
  <c r="J14" i="1"/>
  <c r="J11" i="1"/>
  <c r="J10" i="1"/>
  <c r="J9" i="1"/>
  <c r="I8" i="1"/>
  <c r="J8" i="1" s="1"/>
  <c r="I7" i="1"/>
  <c r="J7" i="1" s="1"/>
  <c r="J6" i="1"/>
  <c r="J5" i="1"/>
  <c r="J4" i="1"/>
  <c r="I40" i="1" l="1"/>
  <c r="J39" i="1"/>
  <c r="J66" i="1"/>
  <c r="I124" i="1"/>
  <c r="I12" i="1"/>
  <c r="J60" i="1"/>
  <c r="I123" i="1"/>
  <c r="J123" i="1" s="1"/>
  <c r="I32" i="1"/>
  <c r="I136" i="1" l="1"/>
  <c r="J136" i="1" s="1"/>
  <c r="J124" i="1"/>
  <c r="I130" i="1"/>
  <c r="J130" i="1" s="1"/>
  <c r="J40" i="1"/>
  <c r="J32" i="1"/>
  <c r="I135" i="1"/>
  <c r="I129" i="1"/>
  <c r="J12" i="1"/>
  <c r="J129" i="1" l="1"/>
  <c r="I131" i="1"/>
  <c r="I137" i="1"/>
  <c r="J135" i="1"/>
</calcChain>
</file>

<file path=xl/sharedStrings.xml><?xml version="1.0" encoding="utf-8"?>
<sst xmlns="http://schemas.openxmlformats.org/spreadsheetml/2006/main" count="960" uniqueCount="317">
  <si>
    <t>수입</t>
  </si>
  <si>
    <t>기구명</t>
  </si>
  <si>
    <t>사업명</t>
  </si>
  <si>
    <t>출처</t>
  </si>
  <si>
    <t>항목</t>
  </si>
  <si>
    <t>코드</t>
  </si>
  <si>
    <t>예산</t>
  </si>
  <si>
    <t>결산</t>
  </si>
  <si>
    <t>집행률</t>
  </si>
  <si>
    <t>비고</t>
  </si>
  <si>
    <t>행사준비위원회 상상효과</t>
  </si>
  <si>
    <t>상상효과 운영비</t>
  </si>
  <si>
    <t>학생</t>
  </si>
  <si>
    <t>전반기 이월금</t>
  </si>
  <si>
    <t>AA</t>
  </si>
  <si>
    <t>운영비 지원금</t>
  </si>
  <si>
    <t>AB</t>
  </si>
  <si>
    <t>-</t>
  </si>
  <si>
    <t>격려금</t>
  </si>
  <si>
    <t>AC</t>
  </si>
  <si>
    <t>예금 이자</t>
  </si>
  <si>
    <t>AD</t>
  </si>
  <si>
    <t>계</t>
  </si>
  <si>
    <t>본회계</t>
  </si>
  <si>
    <t>겨울 LT 보조금</t>
  </si>
  <si>
    <t>BA</t>
  </si>
  <si>
    <t>단실 컴퓨터 교체 비용</t>
  </si>
  <si>
    <t>BB</t>
  </si>
  <si>
    <t>운영비 총계</t>
  </si>
  <si>
    <t>2022 학생문화제</t>
  </si>
  <si>
    <t>2022년도 태울석림제 이월금</t>
  </si>
  <si>
    <t>중앙회계 축제 지원금</t>
  </si>
  <si>
    <t>예금결산이자</t>
  </si>
  <si>
    <t>결제 실수 반환금</t>
  </si>
  <si>
    <t>축제 지원금</t>
  </si>
  <si>
    <t>축제 연기 지원금</t>
  </si>
  <si>
    <t>자치</t>
  </si>
  <si>
    <t>전야제 수익금</t>
  </si>
  <si>
    <t>CA</t>
  </si>
  <si>
    <t>동아리부스 대여비</t>
  </si>
  <si>
    <t>CB</t>
  </si>
  <si>
    <t>교내업체 후원금</t>
  </si>
  <si>
    <t>CC</t>
  </si>
  <si>
    <t>신학관 보증금</t>
  </si>
  <si>
    <t>CD</t>
  </si>
  <si>
    <t>대학원생 총학생회 지원금</t>
  </si>
  <si>
    <t>CE</t>
  </si>
  <si>
    <t>푸드트럭 발전기금</t>
  </si>
  <si>
    <t>CF</t>
  </si>
  <si>
    <t>책자 홍보 지원금</t>
  </si>
  <si>
    <t>CG</t>
  </si>
  <si>
    <t>문자위</t>
  </si>
  <si>
    <t>문화자치기금 지원금</t>
  </si>
  <si>
    <t>DA</t>
  </si>
  <si>
    <t>총계</t>
  </si>
  <si>
    <t>지출</t>
  </si>
  <si>
    <t>담당(담당부서 or 담당인)</t>
  </si>
  <si>
    <t>소항목</t>
  </si>
  <si>
    <t>세부항목</t>
  </si>
  <si>
    <t>행사준비위원회 상상효과 (위원장 김윤서)</t>
  </si>
  <si>
    <t>위원장
(김윤서)</t>
  </si>
  <si>
    <t>A1</t>
  </si>
  <si>
    <t>합계</t>
  </si>
  <si>
    <t>상상효과 운영비 총계</t>
  </si>
  <si>
    <t>2022 KAIST 학생문화제 기획단
(기획단장 김윤서)</t>
  </si>
  <si>
    <t>축제 대외협력팀
(팀장 구교민)</t>
  </si>
  <si>
    <t>부스 및 천막 관리</t>
  </si>
  <si>
    <t>부스 설치 비용</t>
  </si>
  <si>
    <t>부스 설치 비용 예비비</t>
  </si>
  <si>
    <t>A2</t>
  </si>
  <si>
    <t>물품 파손 및 분실 청구 비용</t>
  </si>
  <si>
    <t>A3</t>
  </si>
  <si>
    <t>난로 설치 비용</t>
  </si>
  <si>
    <t>A4</t>
  </si>
  <si>
    <t>천막 설치 비용</t>
  </si>
  <si>
    <t>A5</t>
  </si>
  <si>
    <t>부스 주변물품 구매</t>
  </si>
  <si>
    <t>B1</t>
  </si>
  <si>
    <t>축제 무대팀
(팀장 김호준, 
이경진)</t>
  </si>
  <si>
    <t>무대 진행</t>
  </si>
  <si>
    <t>가수 초청비</t>
  </si>
  <si>
    <t>C1</t>
  </si>
  <si>
    <t>무대 구조물 설치 비용</t>
  </si>
  <si>
    <t>C2</t>
  </si>
  <si>
    <t>SUM 진행 비용</t>
  </si>
  <si>
    <t>C3</t>
  </si>
  <si>
    <t>MC섭외 비용</t>
  </si>
  <si>
    <t>C4</t>
  </si>
  <si>
    <t>무대 프로그램 진행</t>
  </si>
  <si>
    <t>C5</t>
  </si>
  <si>
    <t>무대 프로그램 상품비</t>
  </si>
  <si>
    <t>C6</t>
  </si>
  <si>
    <t>태울가요제 지원</t>
  </si>
  <si>
    <t>C7</t>
  </si>
  <si>
    <t>무대 조명료</t>
  </si>
  <si>
    <t>C8</t>
  </si>
  <si>
    <t>무대 음향료</t>
  </si>
  <si>
    <t>C9</t>
  </si>
  <si>
    <t>무대 준비</t>
  </si>
  <si>
    <t>인근 주민 양해문</t>
  </si>
  <si>
    <t>D1</t>
  </si>
  <si>
    <t>안전관리물품 구입</t>
  </si>
  <si>
    <t>D2</t>
  </si>
  <si>
    <t>SUM 간담회 지원</t>
  </si>
  <si>
    <t>D3</t>
  </si>
  <si>
    <t>무대보험비</t>
  </si>
  <si>
    <t>D4</t>
  </si>
  <si>
    <t>축제 전야제팀
(팀장 김시은, 정연종)</t>
  </si>
  <si>
    <t>전야제 진행</t>
  </si>
  <si>
    <t>이벤트 및 행사 진행</t>
  </si>
  <si>
    <t>E1</t>
  </si>
  <si>
    <t>이벤트 상품</t>
  </si>
  <si>
    <t>E2</t>
  </si>
  <si>
    <t>102500는 결제실수 반환금</t>
  </si>
  <si>
    <t>신학관 디자인</t>
  </si>
  <si>
    <t>E3</t>
  </si>
  <si>
    <t>전야제 공유이벤트 상품</t>
  </si>
  <si>
    <t>E4</t>
  </si>
  <si>
    <t>전야제 코스튬 및 소품</t>
  </si>
  <si>
    <t>E5</t>
  </si>
  <si>
    <t>전야제 포스터 재주문</t>
  </si>
  <si>
    <t>E6</t>
  </si>
  <si>
    <t>전야제 음식</t>
  </si>
  <si>
    <t>맥주 및 주류</t>
  </si>
  <si>
    <t>F1</t>
  </si>
  <si>
    <t>음식 및 안주</t>
  </si>
  <si>
    <t>F2</t>
  </si>
  <si>
    <t>G1</t>
  </si>
  <si>
    <t>축제 사무팀
(팀장 신승민)</t>
  </si>
  <si>
    <t>사무용품</t>
  </si>
  <si>
    <t>H1</t>
  </si>
  <si>
    <t>인쇄비</t>
  </si>
  <si>
    <t>I1</t>
  </si>
  <si>
    <t>축제 디자인홍보팀
(팀장 이동재, 이수민)</t>
  </si>
  <si>
    <t>홍보물 인쇄</t>
  </si>
  <si>
    <t xml:space="preserve">포스터 </t>
  </si>
  <si>
    <t>J1</t>
  </si>
  <si>
    <t>책자 및 리플렛</t>
  </si>
  <si>
    <t>J2</t>
  </si>
  <si>
    <t>현수막</t>
  </si>
  <si>
    <t>J3</t>
  </si>
  <si>
    <t>축제 홍보 물품 재주문</t>
  </si>
  <si>
    <t>J4</t>
  </si>
  <si>
    <t>축제 당일 기념품</t>
  </si>
  <si>
    <t>기념품</t>
  </si>
  <si>
    <t>K1</t>
  </si>
  <si>
    <t>굿즈</t>
  </si>
  <si>
    <t>K2</t>
  </si>
  <si>
    <t>축제 홍보</t>
  </si>
  <si>
    <t>홍보이벤트(상품포함)</t>
  </si>
  <si>
    <t>L1</t>
  </si>
  <si>
    <t>판넬제작</t>
  </si>
  <si>
    <t>L2</t>
  </si>
  <si>
    <t>캠퍼스 디자인</t>
  </si>
  <si>
    <t>조명 및 소품</t>
  </si>
  <si>
    <t>M1</t>
  </si>
  <si>
    <t>M2</t>
  </si>
  <si>
    <t>축제 프로그램팀 (팀장 박서경, 임재민)</t>
  </si>
  <si>
    <t>축제 컨텐츠공모전</t>
  </si>
  <si>
    <t>컨텐츠공모전</t>
  </si>
  <si>
    <t>N1</t>
  </si>
  <si>
    <t>183,180원은 결제실수 반환금</t>
  </si>
  <si>
    <t>프로그램부스</t>
  </si>
  <si>
    <t>프로그램부스 1</t>
  </si>
  <si>
    <t>O1</t>
  </si>
  <si>
    <t>프로그램부스 2</t>
  </si>
  <si>
    <t>O2</t>
  </si>
  <si>
    <t>프로그램부스 3</t>
  </si>
  <si>
    <t>O3</t>
  </si>
  <si>
    <t>대형부스</t>
  </si>
  <si>
    <t>O4</t>
  </si>
  <si>
    <t>41570은 결제 실수 반환금</t>
  </si>
  <si>
    <t xml:space="preserve"> </t>
  </si>
  <si>
    <t>부스 상품</t>
  </si>
  <si>
    <t>프로그램 상품</t>
  </si>
  <si>
    <t>P1</t>
  </si>
  <si>
    <t>프로그램 참여 기념품</t>
  </si>
  <si>
    <t>P2</t>
  </si>
  <si>
    <t>기획단 운영비
(단장 김윤서)</t>
  </si>
  <si>
    <t>기획단 발대식</t>
  </si>
  <si>
    <t>Q1</t>
  </si>
  <si>
    <t>단체 티셔츠</t>
  </si>
  <si>
    <t>단체티셔츠</t>
  </si>
  <si>
    <t>R1</t>
  </si>
  <si>
    <t>당일 식비</t>
  </si>
  <si>
    <t>당일식비</t>
  </si>
  <si>
    <t>S1</t>
  </si>
  <si>
    <t>통신비</t>
  </si>
  <si>
    <t>_x0008_무전기 구매 비용</t>
  </si>
  <si>
    <t>T1</t>
  </si>
  <si>
    <t>근로비</t>
  </si>
  <si>
    <t>U1</t>
  </si>
  <si>
    <t>전체회식비</t>
  </si>
  <si>
    <t>V1</t>
  </si>
  <si>
    <t>학생문화제 총계</t>
  </si>
  <si>
    <t>2022 4분기 행사준비위원회 상상효과 운영비</t>
  </si>
  <si>
    <t>수익</t>
  </si>
  <si>
    <t>최종잔액</t>
  </si>
  <si>
    <t>2022 4분기 행사준비위원회 상상효과 학생문화제</t>
  </si>
  <si>
    <t>[행사준비위원회 상상효과] 22년도 4분기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</si>
  <si>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</si>
  <si>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</si>
  <si>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</si>
  <si>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</si>
  <si>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</si>
  <si>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</si>
  <si>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</si>
  <si>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</si>
  <si>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</si>
  <si>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</si>
  <si>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</si>
  <si>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</si>
  <si>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</si>
  <si>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</si>
  <si>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</si>
  <si>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</si>
  <si>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</si>
  <si>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신승민</t>
  </si>
  <si>
    <t>계좌이체</t>
  </si>
  <si>
    <t>전야제팀 - 전야제 홍보 및 캠퍼스 디자인 용도로 포스터주문합니다.</t>
  </si>
  <si>
    <t>공금카드</t>
  </si>
  <si>
    <t>디자인 홍보팀-축제 홍보용 포스터로 사용했습니다.</t>
  </si>
  <si>
    <t>무대 홍보용 포스터로 사용했습니다.</t>
  </si>
  <si>
    <t>사비집행</t>
  </si>
  <si>
    <t>국민은행 이경진 322902-04-049989</t>
  </si>
  <si>
    <t>2022.10.27</t>
  </si>
  <si>
    <t>낮프팀-컨텐츠공모전부스_상한효과 물품주문</t>
  </si>
  <si>
    <t>낮프팀-컨텐츠공모전부스-호구와트 물품주문</t>
  </si>
  <si>
    <t>낮프팀-컨텐츠공모전부스-열정부-탑로더</t>
  </si>
  <si>
    <t>낮프팀-컨텐츠공모전부스-열정부-키링홀더사각</t>
  </si>
  <si>
    <t>낮프팀-컨텐츠공모전부스-열정부-스티커씰</t>
  </si>
  <si>
    <t>낮프팀-컨텐츠공모전부스-열정부-포토프린터</t>
  </si>
  <si>
    <t>낮프팀-컨텐츠공모전부스-패플리</t>
  </si>
  <si>
    <t>디홍팀-홍보-대형현수막 2종</t>
  </si>
  <si>
    <t>디홍팀-단체티셔츠-단체 목도리 주문</t>
  </si>
  <si>
    <t>무대팀 - SUM 진행 비용</t>
  </si>
  <si>
    <t>낮프팀-대형부스 준비물</t>
  </si>
  <si>
    <t>전야제팀-포토존 꾸미기</t>
  </si>
  <si>
    <t>낮프팀-컨텐츠 공모전-상한효과</t>
  </si>
  <si>
    <t>전야제팀-미니게임 부스, 기숙사 배정부스 준비물</t>
  </si>
  <si>
    <t>전야제팀-연회장 꾸미기</t>
  </si>
  <si>
    <t>전야제팀-포토존 벽보</t>
  </si>
  <si>
    <t>낮프팀-대형부스 대형현수막</t>
  </si>
  <si>
    <t>낮프팀-음식부스</t>
  </si>
  <si>
    <t>국민은행 청춘에프엔비 9842-4243-454</t>
  </si>
  <si>
    <t>낮프팀-부스 꾸미기</t>
  </si>
  <si>
    <t>전야제팀-와인잔 구매</t>
  </si>
  <si>
    <t>디자인홍보팀-축제 당일 기념품-기념품-무대 입장 팔찌</t>
  </si>
  <si>
    <t>디자인홍보팀-축제 당일 기념품-기념품-실리콘팔찌</t>
  </si>
  <si>
    <t>디자인홍보팀-축제 당일 기념품-기념품-핫팩</t>
  </si>
  <si>
    <t>디자인홍보팀-축제 당일 기념품-기념품-뱃지</t>
  </si>
  <si>
    <t>무대팀 - 무대프로그램</t>
  </si>
  <si>
    <t>디자인홍보팀 - 책자</t>
  </si>
  <si>
    <t>하나은행 김소연 쏘커뮤니케이션 554910-1700-5007</t>
  </si>
  <si>
    <t>낮프팀-랭킹상품</t>
  </si>
  <si>
    <t>낮프팀-VR부스-VR 기기</t>
  </si>
  <si>
    <t>위원장단-무전기 구매 비용-무전기</t>
  </si>
  <si>
    <t>위원장단-무전기 구매 비용-이어폰</t>
  </si>
  <si>
    <t>낮프팀-미니게임부스-부스준비물</t>
  </si>
  <si>
    <t>낮프팀- 음식부스 음식재료</t>
  </si>
  <si>
    <t>전야제팀-기숙사 배정 부스 준비물</t>
  </si>
  <si>
    <t>낮프팀-대형부스 물품</t>
  </si>
  <si>
    <t>전야제팀-신학관디자인</t>
  </si>
  <si>
    <t>전야제팀 - 음식부스 관련 물품</t>
  </si>
  <si>
    <t>전야제팀 - 캠디 관련 물품</t>
  </si>
  <si>
    <t>전야제팀 - 맥주 및 주류</t>
  </si>
  <si>
    <t>전야제팀 - 음식 및 안주</t>
  </si>
  <si>
    <t>낮프팀-부스 현수막</t>
  </si>
  <si>
    <t>낮프팀-참여상품</t>
  </si>
  <si>
    <t>디자인홍보팀 - 책자 거치대</t>
  </si>
  <si>
    <t>사무팀 - 사무용품(무대팀이 결제함)</t>
  </si>
  <si>
    <t>무대팀 - SUM 홍보 포스터(진행비용)</t>
  </si>
  <si>
    <t>무대팀 - 인근주민 양해문 출력</t>
  </si>
  <si>
    <t>기획단 운영비 -기획단 발대식</t>
  </si>
  <si>
    <t>사무팀 - 사무용품</t>
  </si>
  <si>
    <t>낮프팀-음식부스 안전물품</t>
  </si>
  <si>
    <t>우리은행 신승민 1002-561-944838</t>
  </si>
  <si>
    <t>전야제팀-미니게임 부스 준비물</t>
  </si>
  <si>
    <t>낮프팀 - VR 부스 준비물</t>
  </si>
  <si>
    <t>전야제 - 맥주 및 주류</t>
  </si>
  <si>
    <t>전야제 -  맥주 및 주류</t>
  </si>
  <si>
    <t>전야제-명랑핫도그 주문</t>
  </si>
  <si>
    <t xml:space="preserve">신한은행 손명균 413-04-681646 </t>
  </si>
  <si>
    <t>무대팀 - SUM 진행비용(음원)</t>
  </si>
  <si>
    <t>낮프팀 - VR 부스 게임 구매</t>
  </si>
  <si>
    <t xml:space="preserve">전야제 - 맥주 및 주류 </t>
  </si>
  <si>
    <t>명찰</t>
  </si>
  <si>
    <t>무대팀-SUM 진행비용(인쇄)</t>
  </si>
  <si>
    <t>낮프팀-컨공부스 추가물품</t>
  </si>
  <si>
    <t>낮프팀-실무자 우비</t>
  </si>
  <si>
    <t>낮프팀 - 컨공부스 추가불품</t>
  </si>
  <si>
    <t>낮프팀 - 멀티탭</t>
  </si>
  <si>
    <t>무대팀 - 투명클립보드</t>
  </si>
  <si>
    <t>사무팀- 케이블 구매</t>
  </si>
  <si>
    <t>낮프팀 - 대형부스 앞치마</t>
  </si>
  <si>
    <t>낮프팀  -종이컵</t>
  </si>
  <si>
    <t>무대팀 - 참가자 물</t>
  </si>
  <si>
    <t>무대팀 - 심사위원 다과</t>
  </si>
  <si>
    <t>무대팀 - 심사위원 섭외비</t>
  </si>
  <si>
    <t>국민 80590204097168 정다운</t>
  </si>
  <si>
    <t>전야제팀-미니게임 순위권 상품</t>
  </si>
  <si>
    <t>하나 Beck woo hyun 169-19-09152-9</t>
  </si>
  <si>
    <t>무대팀 -SUM 우승 상금</t>
  </si>
  <si>
    <t>우리은행 유재훈 1002-660-818299</t>
  </si>
  <si>
    <t>전야제팀 - 미니게임 순위권 상품</t>
  </si>
  <si>
    <t>[행사준비위원회 상상효과] 22년도 상반기 회계감사자료 통장거래내역</t>
  </si>
  <si>
    <t>이동재</t>
  </si>
  <si>
    <t>작년 이월금에서 예산안 작성 이후 발생한 이자 또한 함께 이체하여 923,369원 계좌 이체 1회를 2회에 나누어 작성하였습니다. 
이전 계좌의 예금결산이자 내역 파일은 별도로 첨부하였습니다.</t>
  </si>
  <si>
    <t>예금 결산 이자</t>
  </si>
  <si>
    <t>격려금 (임재민)</t>
  </si>
  <si>
    <t>(국민은행 - 임재민) 121802-04-242811</t>
  </si>
  <si>
    <t>격려금 (김정민)</t>
  </si>
  <si>
    <t>(우리은행 - 김정민) 1002561560187</t>
  </si>
  <si>
    <t>격려금 (최성재)</t>
  </si>
  <si>
    <t>(우리은행 - 최성재) 1002-156-456367</t>
  </si>
  <si>
    <t>격려금 (문시은)</t>
  </si>
  <si>
    <t xml:space="preserve">(우체국 - 문시은) 50412602120500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</si>
</sst>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0.0%"/>
  </numFmts>
  <fonts count="19">
    <font>
      <sz val="10"/>
      <color rgb="FF000000"/>
      <name val="Calibri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&quot;맑은 고딕&quot;"/>
      <family val="3"/>
      <charset val="129"/>
    </font>
    <font>
      <sz val="10"/>
      <color rgb="FF000000"/>
      <name val="&quot;맑은 고딕&quot;"/>
      <charset val="129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Malgun Gothic"/>
      <family val="2"/>
      <charset val="129"/>
    </font>
    <font>
      <sz val="10"/>
      <color theme="1"/>
      <name val="&quot;Malgun Gothic&quot;"/>
    </font>
    <font>
      <sz val="10"/>
      <color rgb="FF000000"/>
      <name val="&quot;Malgun Gothic&quot;"/>
    </font>
    <font>
      <sz val="10"/>
      <color theme="1"/>
      <name val="Malgun Gothic"/>
      <family val="2"/>
      <charset val="129"/>
    </font>
    <font>
      <sz val="10"/>
      <color theme="1"/>
      <name val="Calibri"/>
      <family val="2"/>
      <scheme val="minor"/>
    </font>
    <font>
      <sz val="8"/>
      <name val="Calibri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76" fontId="1" fillId="2" borderId="14" xfId="0" applyNumberFormat="1" applyFont="1" applyFill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1" fillId="3" borderId="14" xfId="0" applyNumberFormat="1" applyFont="1" applyFill="1" applyBorder="1" applyAlignment="1">
      <alignment horizontal="center" vertical="center"/>
    </xf>
    <xf numFmtId="177" fontId="1" fillId="3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176" fontId="1" fillId="4" borderId="20" xfId="0" applyNumberFormat="1" applyFont="1" applyFill="1" applyBorder="1" applyAlignment="1">
      <alignment horizontal="center" vertical="center"/>
    </xf>
    <xf numFmtId="177" fontId="1" fillId="4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6" fontId="6" fillId="2" borderId="22" xfId="0" applyNumberFormat="1" applyFont="1" applyFill="1" applyBorder="1" applyAlignment="1">
      <alignment horizontal="center"/>
    </xf>
    <xf numFmtId="177" fontId="1" fillId="5" borderId="14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 wrapText="1"/>
    </xf>
    <xf numFmtId="177" fontId="1" fillId="2" borderId="15" xfId="0" applyNumberFormat="1" applyFont="1" applyFill="1" applyBorder="1" applyAlignment="1">
      <alignment horizontal="center" vertical="center"/>
    </xf>
    <xf numFmtId="176" fontId="5" fillId="3" borderId="14" xfId="0" applyNumberFormat="1" applyFont="1" applyFill="1" applyBorder="1" applyAlignment="1">
      <alignment horizontal="center" vertical="center"/>
    </xf>
    <xf numFmtId="177" fontId="5" fillId="3" borderId="1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6" fontId="5" fillId="6" borderId="14" xfId="0" applyNumberFormat="1" applyFont="1" applyFill="1" applyBorder="1" applyAlignment="1">
      <alignment horizontal="center" vertical="center"/>
    </xf>
    <xf numFmtId="177" fontId="5" fillId="6" borderId="14" xfId="0" applyNumberFormat="1" applyFont="1" applyFill="1" applyBorder="1" applyAlignment="1">
      <alignment horizontal="center" vertical="center"/>
    </xf>
    <xf numFmtId="176" fontId="5" fillId="4" borderId="20" xfId="0" applyNumberFormat="1" applyFont="1" applyFill="1" applyBorder="1" applyAlignment="1">
      <alignment horizontal="center" vertical="center"/>
    </xf>
    <xf numFmtId="177" fontId="5" fillId="4" borderId="20" xfId="0" applyNumberFormat="1" applyFont="1" applyFill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8" fillId="3" borderId="14" xfId="0" applyNumberFormat="1" applyFont="1" applyFill="1" applyBorder="1" applyAlignment="1">
      <alignment horizontal="center" vertical="center"/>
    </xf>
    <xf numFmtId="177" fontId="2" fillId="3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 wrapText="1"/>
    </xf>
    <xf numFmtId="176" fontId="8" fillId="6" borderId="20" xfId="0" applyNumberFormat="1" applyFont="1" applyFill="1" applyBorder="1" applyAlignment="1">
      <alignment horizontal="center" vertical="center"/>
    </xf>
    <xf numFmtId="177" fontId="2" fillId="6" borderId="2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76" fontId="8" fillId="3" borderId="1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6" fillId="2" borderId="22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176" fontId="8" fillId="7" borderId="20" xfId="0" applyNumberFormat="1" applyFont="1" applyFill="1" applyBorder="1" applyAlignment="1">
      <alignment horizontal="center" vertical="center"/>
    </xf>
    <xf numFmtId="176" fontId="8" fillId="8" borderId="14" xfId="0" applyNumberFormat="1" applyFont="1" applyFill="1" applyBorder="1" applyAlignment="1">
      <alignment horizontal="center" vertical="center"/>
    </xf>
    <xf numFmtId="176" fontId="5" fillId="4" borderId="6" xfId="0" applyNumberFormat="1" applyFont="1" applyFill="1" applyBorder="1" applyAlignment="1">
      <alignment horizontal="center" vertical="center"/>
    </xf>
    <xf numFmtId="177" fontId="5" fillId="4" borderId="6" xfId="0" applyNumberFormat="1" applyFont="1" applyFill="1" applyBorder="1" applyAlignment="1">
      <alignment horizontal="center" vertical="center"/>
    </xf>
    <xf numFmtId="0" fontId="9" fillId="0" borderId="22" xfId="0" applyFont="1" applyBorder="1"/>
    <xf numFmtId="176" fontId="5" fillId="9" borderId="14" xfId="0" applyNumberFormat="1" applyFont="1" applyFill="1" applyBorder="1" applyAlignment="1">
      <alignment horizontal="center" wrapText="1"/>
    </xf>
    <xf numFmtId="177" fontId="5" fillId="9" borderId="14" xfId="0" applyNumberFormat="1" applyFont="1" applyFill="1" applyBorder="1" applyAlignment="1">
      <alignment horizontal="center" wrapText="1"/>
    </xf>
    <xf numFmtId="0" fontId="5" fillId="10" borderId="22" xfId="0" applyFont="1" applyFill="1" applyBorder="1" applyAlignment="1">
      <alignment horizontal="center" wrapText="1"/>
    </xf>
    <xf numFmtId="176" fontId="1" fillId="0" borderId="14" xfId="0" applyNumberFormat="1" applyFont="1" applyBorder="1" applyAlignment="1">
      <alignment horizontal="center" wrapText="1"/>
    </xf>
    <xf numFmtId="177" fontId="5" fillId="0" borderId="14" xfId="0" applyNumberFormat="1" applyFont="1" applyBorder="1" applyAlignment="1">
      <alignment horizontal="center" wrapText="1"/>
    </xf>
    <xf numFmtId="176" fontId="5" fillId="11" borderId="14" xfId="0" applyNumberFormat="1" applyFont="1" applyFill="1" applyBorder="1" applyAlignment="1">
      <alignment horizontal="center" wrapText="1"/>
    </xf>
    <xf numFmtId="177" fontId="9" fillId="11" borderId="14" xfId="0" applyNumberFormat="1" applyFont="1" applyFill="1" applyBorder="1"/>
    <xf numFmtId="0" fontId="9" fillId="0" borderId="17" xfId="0" applyFont="1" applyBorder="1"/>
    <xf numFmtId="176" fontId="9" fillId="0" borderId="17" xfId="0" applyNumberFormat="1" applyFont="1" applyBorder="1"/>
    <xf numFmtId="177" fontId="9" fillId="0" borderId="17" xfId="0" applyNumberFormat="1" applyFont="1" applyBorder="1"/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176" fontId="8" fillId="9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12" fillId="0" borderId="34" xfId="0" applyNumberFormat="1" applyFont="1" applyBorder="1" applyAlignment="1">
      <alignment horizontal="center" vertical="center" wrapText="1"/>
    </xf>
    <xf numFmtId="176" fontId="12" fillId="8" borderId="35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8" borderId="1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76" fontId="6" fillId="8" borderId="2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12" borderId="32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2" fillId="8" borderId="11" xfId="0" applyNumberFormat="1" applyFont="1" applyFill="1" applyBorder="1" applyAlignment="1">
      <alignment horizontal="center" vertical="center" wrapText="1"/>
    </xf>
    <xf numFmtId="176" fontId="2" fillId="8" borderId="3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 applyAlignment="1">
      <alignment horizontal="center"/>
    </xf>
    <xf numFmtId="176" fontId="10" fillId="0" borderId="11" xfId="0" applyNumberFormat="1" applyFont="1" applyBorder="1" applyAlignment="1">
      <alignment horizontal="center" vertical="center" wrapText="1"/>
    </xf>
    <xf numFmtId="176" fontId="2" fillId="5" borderId="11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8" borderId="3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27" xfId="0" applyFont="1" applyBorder="1"/>
    <xf numFmtId="0" fontId="2" fillId="2" borderId="26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14" xfId="0" applyFont="1" applyBorder="1"/>
    <xf numFmtId="0" fontId="2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/>
    <xf numFmtId="0" fontId="3" fillId="0" borderId="18" xfId="0" applyFont="1" applyBorder="1"/>
    <xf numFmtId="0" fontId="1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8" fillId="3" borderId="17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1" fillId="0" borderId="29" xfId="0" applyFont="1" applyBorder="1" applyAlignment="1">
      <alignment horizontal="center" vertical="center" wrapText="1"/>
    </xf>
    <xf numFmtId="0" fontId="3" fillId="0" borderId="15" xfId="0" applyFont="1" applyBorder="1"/>
    <xf numFmtId="0" fontId="8" fillId="3" borderId="17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177" fontId="5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wrapText="1"/>
    </xf>
    <xf numFmtId="0" fontId="3" fillId="0" borderId="31" xfId="0" applyFont="1" applyBorder="1"/>
    <xf numFmtId="0" fontId="3" fillId="0" borderId="32" xfId="0" applyFont="1" applyBorder="1"/>
    <xf numFmtId="176" fontId="5" fillId="11" borderId="33" xfId="0" applyNumberFormat="1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8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6" xfId="0" applyFont="1" applyBorder="1"/>
    <xf numFmtId="0" fontId="5" fillId="3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23" xfId="0" applyFont="1" applyBorder="1"/>
    <xf numFmtId="0" fontId="1" fillId="0" borderId="9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76" fontId="8" fillId="3" borderId="17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22" xfId="0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109"/>
  <sheetViews>
    <sheetView tabSelected="1" workbookViewId="0"/>
  </sheetViews>
  <sheetFormatPr baseColWidth="10" defaultColWidth="14.3984375" defaultRowHeight="15" customHeight="1"/>
  <cols>
    <col min="4" max="4" width="18.19921875" customWidth="1"/>
    <col min="5" max="5" width="7.19921875" customWidth="1"/>
    <col min="6" max="6" width="34.796875" customWidth="1"/>
    <col min="7" max="7" width="8.796875" customWidth="1"/>
    <col min="11" max="11" width="55" customWidth="1"/>
    <col min="13" max="13" width="58.1992187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2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"/>
    </row>
    <row r="2" spans="1:29" ht="15.75" customHeight="1">
      <c r="A2" s="1"/>
      <c r="B2" s="1"/>
      <c r="C2" s="5"/>
      <c r="D2" s="191" t="s">
        <v>0</v>
      </c>
      <c r="E2" s="177"/>
      <c r="F2" s="177"/>
      <c r="G2" s="177"/>
      <c r="H2" s="177"/>
      <c r="I2" s="177"/>
      <c r="J2" s="177"/>
      <c r="K2" s="19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</row>
    <row r="3" spans="1:29" ht="15.75" customHeight="1">
      <c r="A3" s="1"/>
      <c r="B3" s="1"/>
      <c r="C3" s="6" t="s">
        <v>1</v>
      </c>
      <c r="D3" s="7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9" t="s">
        <v>7</v>
      </c>
      <c r="J3" s="10" t="s">
        <v>8</v>
      </c>
      <c r="K3" s="11" t="s">
        <v>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</row>
    <row r="4" spans="1:29" ht="15.75" customHeight="1">
      <c r="A4" s="1"/>
      <c r="B4" s="1"/>
      <c r="C4" s="193" t="s">
        <v>10</v>
      </c>
      <c r="D4" s="160" t="s">
        <v>11</v>
      </c>
      <c r="E4" s="196" t="s">
        <v>12</v>
      </c>
      <c r="F4" s="12" t="s">
        <v>13</v>
      </c>
      <c r="G4" s="12" t="s">
        <v>14</v>
      </c>
      <c r="H4" s="13">
        <v>326418</v>
      </c>
      <c r="I4" s="14">
        <v>326418</v>
      </c>
      <c r="J4" s="15">
        <f t="shared" ref="J4:J5" si="0">I4/H4</f>
        <v>1</v>
      </c>
      <c r="K4" s="1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"/>
    </row>
    <row r="5" spans="1:29" ht="15.75" customHeight="1">
      <c r="A5" s="1"/>
      <c r="B5" s="1"/>
      <c r="C5" s="194"/>
      <c r="D5" s="161"/>
      <c r="E5" s="153"/>
      <c r="F5" s="17" t="s">
        <v>15</v>
      </c>
      <c r="G5" s="17" t="s">
        <v>16</v>
      </c>
      <c r="H5" s="18" t="s">
        <v>17</v>
      </c>
      <c r="I5" s="19" t="s">
        <v>17</v>
      </c>
      <c r="J5" s="20" t="e">
        <f t="shared" si="0"/>
        <v>#VALUE!</v>
      </c>
      <c r="K5" s="2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</row>
    <row r="6" spans="1:29" ht="15.75" customHeight="1">
      <c r="A6" s="1"/>
      <c r="B6" s="1"/>
      <c r="C6" s="194"/>
      <c r="D6" s="161"/>
      <c r="E6" s="153"/>
      <c r="F6" s="17" t="s">
        <v>18</v>
      </c>
      <c r="G6" s="17" t="s">
        <v>19</v>
      </c>
      <c r="H6" s="18">
        <v>1111110</v>
      </c>
      <c r="I6" s="22">
        <v>1200000</v>
      </c>
      <c r="J6" s="20">
        <f t="shared" ref="J6:J7" si="1">H6/I6</f>
        <v>0.925925</v>
      </c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</row>
    <row r="7" spans="1:29" ht="15.75" customHeight="1">
      <c r="A7" s="1"/>
      <c r="B7" s="1"/>
      <c r="C7" s="194"/>
      <c r="D7" s="161"/>
      <c r="E7" s="153"/>
      <c r="F7" s="17" t="s">
        <v>20</v>
      </c>
      <c r="G7" s="17" t="s">
        <v>21</v>
      </c>
      <c r="H7" s="18">
        <v>0</v>
      </c>
      <c r="I7" s="22">
        <f>123+71</f>
        <v>194</v>
      </c>
      <c r="J7" s="20">
        <f t="shared" si="1"/>
        <v>0</v>
      </c>
      <c r="K7" s="2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</row>
    <row r="8" spans="1:29" ht="15.75" customHeight="1">
      <c r="A8" s="1"/>
      <c r="B8" s="1"/>
      <c r="C8" s="194"/>
      <c r="D8" s="161"/>
      <c r="E8" s="189"/>
      <c r="F8" s="190" t="s">
        <v>22</v>
      </c>
      <c r="G8" s="157"/>
      <c r="H8" s="23">
        <v>1437528</v>
      </c>
      <c r="I8" s="23">
        <f>SUM(I4:I7)</f>
        <v>1526612</v>
      </c>
      <c r="J8" s="24">
        <f t="shared" ref="J8:J12" si="2">I8/H8</f>
        <v>1.0619702711877612</v>
      </c>
      <c r="K8" s="2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</row>
    <row r="9" spans="1:29" ht="15.75" customHeight="1">
      <c r="A9" s="1"/>
      <c r="B9" s="1"/>
      <c r="C9" s="194"/>
      <c r="D9" s="161"/>
      <c r="E9" s="188" t="s">
        <v>23</v>
      </c>
      <c r="F9" s="25" t="s">
        <v>24</v>
      </c>
      <c r="G9" s="25" t="s">
        <v>25</v>
      </c>
      <c r="H9" s="26" t="s">
        <v>17</v>
      </c>
      <c r="I9" s="19" t="s">
        <v>17</v>
      </c>
      <c r="J9" s="20" t="e">
        <f t="shared" si="2"/>
        <v>#VALUE!</v>
      </c>
      <c r="K9" s="2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4"/>
    </row>
    <row r="10" spans="1:29" ht="15.75" customHeight="1">
      <c r="A10" s="1"/>
      <c r="B10" s="1"/>
      <c r="C10" s="194"/>
      <c r="D10" s="161"/>
      <c r="E10" s="153"/>
      <c r="F10" s="25" t="s">
        <v>26</v>
      </c>
      <c r="G10" s="25" t="s">
        <v>27</v>
      </c>
      <c r="H10" s="26" t="s">
        <v>17</v>
      </c>
      <c r="I10" s="19" t="s">
        <v>17</v>
      </c>
      <c r="J10" s="20" t="e">
        <f t="shared" si="2"/>
        <v>#VALUE!</v>
      </c>
      <c r="K10" s="2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4"/>
    </row>
    <row r="11" spans="1:29" ht="15.75" customHeight="1">
      <c r="A11" s="1"/>
      <c r="B11" s="1"/>
      <c r="C11" s="194"/>
      <c r="D11" s="161"/>
      <c r="E11" s="189"/>
      <c r="F11" s="190" t="s">
        <v>22</v>
      </c>
      <c r="G11" s="157"/>
      <c r="H11" s="23">
        <v>0</v>
      </c>
      <c r="I11" s="23">
        <v>0</v>
      </c>
      <c r="J11" s="24" t="e">
        <f t="shared" si="2"/>
        <v>#DIV/0!</v>
      </c>
      <c r="K11" s="2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4"/>
    </row>
    <row r="12" spans="1:29" ht="15.75" customHeight="1">
      <c r="A12" s="1"/>
      <c r="B12" s="1"/>
      <c r="C12" s="194"/>
      <c r="D12" s="162"/>
      <c r="E12" s="197" t="s">
        <v>28</v>
      </c>
      <c r="F12" s="168"/>
      <c r="G12" s="169"/>
      <c r="H12" s="27">
        <v>1437528</v>
      </c>
      <c r="I12" s="27">
        <f>I8+I11</f>
        <v>1526612</v>
      </c>
      <c r="J12" s="28">
        <f t="shared" si="2"/>
        <v>1.0619702711877612</v>
      </c>
      <c r="K12" s="2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4"/>
    </row>
    <row r="13" spans="1:29" ht="15.75" customHeight="1">
      <c r="A13" s="1"/>
      <c r="B13" s="1"/>
      <c r="C13" s="194"/>
      <c r="D13" s="30" t="s">
        <v>2</v>
      </c>
      <c r="E13" s="31" t="s">
        <v>3</v>
      </c>
      <c r="F13" s="8" t="s">
        <v>4</v>
      </c>
      <c r="G13" s="8" t="s">
        <v>5</v>
      </c>
      <c r="H13" s="9" t="s">
        <v>6</v>
      </c>
      <c r="I13" s="9" t="s">
        <v>7</v>
      </c>
      <c r="J13" s="10" t="s">
        <v>8</v>
      </c>
      <c r="K13" s="3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"/>
    </row>
    <row r="14" spans="1:29" ht="15.75" customHeight="1">
      <c r="A14" s="1"/>
      <c r="B14" s="1"/>
      <c r="C14" s="194"/>
      <c r="D14" s="163" t="s">
        <v>29</v>
      </c>
      <c r="E14" s="188" t="s">
        <v>12</v>
      </c>
      <c r="F14" s="25" t="s">
        <v>30</v>
      </c>
      <c r="G14" s="25" t="s">
        <v>14</v>
      </c>
      <c r="H14" s="26">
        <v>1159813</v>
      </c>
      <c r="I14" s="19">
        <v>1159813</v>
      </c>
      <c r="J14" s="20">
        <f t="shared" ref="J14:J32" si="3">I14/H14</f>
        <v>1</v>
      </c>
      <c r="K14" s="2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/>
    </row>
    <row r="15" spans="1:29" ht="15.75" customHeight="1">
      <c r="A15" s="1"/>
      <c r="B15" s="1"/>
      <c r="C15" s="194"/>
      <c r="D15" s="161"/>
      <c r="E15" s="153"/>
      <c r="F15" s="33" t="s">
        <v>31</v>
      </c>
      <c r="G15" s="25" t="s">
        <v>16</v>
      </c>
      <c r="H15" s="26">
        <v>22460430</v>
      </c>
      <c r="I15" s="26">
        <v>22460430</v>
      </c>
      <c r="J15" s="20">
        <f t="shared" si="3"/>
        <v>1</v>
      </c>
      <c r="K15" s="3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"/>
    </row>
    <row r="16" spans="1:29" ht="15.75" customHeight="1">
      <c r="A16" s="1"/>
      <c r="B16" s="1"/>
      <c r="C16" s="194"/>
      <c r="D16" s="161"/>
      <c r="E16" s="153"/>
      <c r="F16" s="33" t="s">
        <v>32</v>
      </c>
      <c r="G16" s="25" t="s">
        <v>19</v>
      </c>
      <c r="H16" s="26">
        <v>179</v>
      </c>
      <c r="I16" s="35">
        <v>2276</v>
      </c>
      <c r="J16" s="20">
        <f t="shared" si="3"/>
        <v>12.715083798882681</v>
      </c>
      <c r="K16" s="3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/>
    </row>
    <row r="17" spans="1:29" ht="15.75" customHeight="1">
      <c r="A17" s="1"/>
      <c r="B17" s="1"/>
      <c r="C17" s="194"/>
      <c r="D17" s="161"/>
      <c r="E17" s="153"/>
      <c r="F17" s="33" t="s">
        <v>33</v>
      </c>
      <c r="G17" s="25" t="s">
        <v>21</v>
      </c>
      <c r="H17" s="26">
        <v>0</v>
      </c>
      <c r="I17" s="19">
        <v>327250</v>
      </c>
      <c r="J17" s="20" t="e">
        <f t="shared" si="3"/>
        <v>#DIV/0!</v>
      </c>
      <c r="K17" s="3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"/>
    </row>
    <row r="18" spans="1:29" ht="15.75" customHeight="1">
      <c r="A18" s="1"/>
      <c r="B18" s="1"/>
      <c r="C18" s="194"/>
      <c r="D18" s="161"/>
      <c r="E18" s="189"/>
      <c r="F18" s="190" t="s">
        <v>22</v>
      </c>
      <c r="G18" s="157"/>
      <c r="H18" s="23">
        <v>23620422</v>
      </c>
      <c r="I18" s="23">
        <f>I14+I15+I16+I17</f>
        <v>23949769</v>
      </c>
      <c r="J18" s="36">
        <f t="shared" si="3"/>
        <v>1.0139433156613376</v>
      </c>
      <c r="K18" s="3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4"/>
    </row>
    <row r="19" spans="1:29" ht="15.75" customHeight="1">
      <c r="A19" s="1"/>
      <c r="B19" s="1"/>
      <c r="C19" s="194"/>
      <c r="D19" s="161"/>
      <c r="E19" s="188" t="s">
        <v>23</v>
      </c>
      <c r="F19" s="25" t="s">
        <v>34</v>
      </c>
      <c r="G19" s="25" t="s">
        <v>25</v>
      </c>
      <c r="H19" s="26">
        <v>68000000</v>
      </c>
      <c r="I19" s="19">
        <v>68000000</v>
      </c>
      <c r="J19" s="20">
        <f t="shared" si="3"/>
        <v>1</v>
      </c>
      <c r="K19" s="2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/>
    </row>
    <row r="20" spans="1:29" ht="15.75" customHeight="1">
      <c r="A20" s="1"/>
      <c r="B20" s="1"/>
      <c r="C20" s="194"/>
      <c r="D20" s="161"/>
      <c r="E20" s="153"/>
      <c r="F20" s="25" t="s">
        <v>35</v>
      </c>
      <c r="G20" s="25" t="s">
        <v>27</v>
      </c>
      <c r="H20" s="26">
        <v>4550000</v>
      </c>
      <c r="I20" s="19">
        <v>4550000</v>
      </c>
      <c r="J20" s="20">
        <f t="shared" si="3"/>
        <v>1</v>
      </c>
      <c r="K20" s="2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/>
    </row>
    <row r="21" spans="1:29" ht="15.75" customHeight="1">
      <c r="A21" s="1"/>
      <c r="B21" s="1"/>
      <c r="C21" s="194"/>
      <c r="D21" s="161"/>
      <c r="E21" s="189"/>
      <c r="F21" s="190" t="s">
        <v>22</v>
      </c>
      <c r="G21" s="157"/>
      <c r="H21" s="23">
        <v>72550000</v>
      </c>
      <c r="I21" s="23">
        <f>I19+I20</f>
        <v>72550000</v>
      </c>
      <c r="J21" s="36">
        <f t="shared" si="3"/>
        <v>1</v>
      </c>
      <c r="K21" s="2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/>
    </row>
    <row r="22" spans="1:29" ht="15.75" customHeight="1">
      <c r="A22" s="1"/>
      <c r="B22" s="1"/>
      <c r="C22" s="194"/>
      <c r="D22" s="161"/>
      <c r="E22" s="188" t="s">
        <v>36</v>
      </c>
      <c r="F22" s="25" t="s">
        <v>37</v>
      </c>
      <c r="G22" s="25" t="s">
        <v>38</v>
      </c>
      <c r="H22" s="26" t="s">
        <v>17</v>
      </c>
      <c r="I22" s="19" t="s">
        <v>17</v>
      </c>
      <c r="J22" s="20" t="e">
        <f t="shared" si="3"/>
        <v>#VALUE!</v>
      </c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"/>
    </row>
    <row r="23" spans="1:29" ht="15.75" customHeight="1">
      <c r="A23" s="1"/>
      <c r="B23" s="1"/>
      <c r="C23" s="194"/>
      <c r="D23" s="161"/>
      <c r="E23" s="153"/>
      <c r="F23" s="25" t="s">
        <v>39</v>
      </c>
      <c r="G23" s="25" t="s">
        <v>40</v>
      </c>
      <c r="H23" s="26">
        <v>4000000</v>
      </c>
      <c r="I23" s="19">
        <v>3020000</v>
      </c>
      <c r="J23" s="20">
        <f t="shared" si="3"/>
        <v>0.755</v>
      </c>
      <c r="K23" s="21"/>
      <c r="L23" s="1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/>
    </row>
    <row r="24" spans="1:29" ht="15.75" customHeight="1">
      <c r="A24" s="1"/>
      <c r="B24" s="1"/>
      <c r="C24" s="194"/>
      <c r="D24" s="161"/>
      <c r="E24" s="153"/>
      <c r="F24" s="25" t="s">
        <v>41</v>
      </c>
      <c r="G24" s="25" t="s">
        <v>42</v>
      </c>
      <c r="H24" s="26">
        <v>0</v>
      </c>
      <c r="I24" s="19">
        <v>0</v>
      </c>
      <c r="J24" s="20" t="e">
        <f t="shared" si="3"/>
        <v>#DIV/0!</v>
      </c>
      <c r="K24" s="2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/>
    </row>
    <row r="25" spans="1:29" ht="15.75" customHeight="1">
      <c r="A25" s="1"/>
      <c r="B25" s="1"/>
      <c r="C25" s="194"/>
      <c r="D25" s="161"/>
      <c r="E25" s="153"/>
      <c r="F25" s="25" t="s">
        <v>43</v>
      </c>
      <c r="G25" s="25" t="s">
        <v>44</v>
      </c>
      <c r="H25" s="26" t="s">
        <v>17</v>
      </c>
      <c r="I25" s="19" t="s">
        <v>17</v>
      </c>
      <c r="J25" s="20" t="e">
        <f t="shared" si="3"/>
        <v>#VALUE!</v>
      </c>
      <c r="K25" s="2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"/>
    </row>
    <row r="26" spans="1:29" ht="15.75" customHeight="1">
      <c r="A26" s="1"/>
      <c r="B26" s="1"/>
      <c r="C26" s="194"/>
      <c r="D26" s="161"/>
      <c r="E26" s="153"/>
      <c r="F26" s="25" t="s">
        <v>45</v>
      </c>
      <c r="G26" s="25" t="s">
        <v>46</v>
      </c>
      <c r="H26" s="26">
        <v>2000000</v>
      </c>
      <c r="I26" s="19">
        <v>2000000</v>
      </c>
      <c r="J26" s="20">
        <f t="shared" si="3"/>
        <v>1</v>
      </c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/>
    </row>
    <row r="27" spans="1:29" ht="15.75" customHeight="1">
      <c r="A27" s="1"/>
      <c r="B27" s="1"/>
      <c r="C27" s="194"/>
      <c r="D27" s="161"/>
      <c r="E27" s="153"/>
      <c r="F27" s="25" t="s">
        <v>47</v>
      </c>
      <c r="G27" s="25" t="s">
        <v>48</v>
      </c>
      <c r="H27" s="26">
        <v>2100000</v>
      </c>
      <c r="I27" s="19">
        <v>2300000</v>
      </c>
      <c r="J27" s="20">
        <f t="shared" si="3"/>
        <v>1.0952380952380953</v>
      </c>
      <c r="K27" s="2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</row>
    <row r="28" spans="1:29" ht="15.75" customHeight="1">
      <c r="A28" s="1"/>
      <c r="B28" s="1"/>
      <c r="C28" s="194"/>
      <c r="D28" s="161"/>
      <c r="E28" s="153"/>
      <c r="F28" s="25" t="s">
        <v>49</v>
      </c>
      <c r="G28" s="25" t="s">
        <v>50</v>
      </c>
      <c r="H28" s="26">
        <v>1000000</v>
      </c>
      <c r="I28" s="19">
        <v>967000</v>
      </c>
      <c r="J28" s="20">
        <f t="shared" si="3"/>
        <v>0.96699999999999997</v>
      </c>
      <c r="K28" s="2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</row>
    <row r="29" spans="1:29" ht="15.75" customHeight="1">
      <c r="A29" s="1"/>
      <c r="B29" s="1"/>
      <c r="C29" s="194"/>
      <c r="D29" s="161"/>
      <c r="E29" s="189"/>
      <c r="F29" s="190" t="s">
        <v>22</v>
      </c>
      <c r="G29" s="157"/>
      <c r="H29" s="23">
        <v>9100000</v>
      </c>
      <c r="I29" s="23">
        <f>I26+I27+I28+I23</f>
        <v>8287000</v>
      </c>
      <c r="J29" s="36">
        <f t="shared" si="3"/>
        <v>0.91065934065934062</v>
      </c>
      <c r="K29" s="2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/>
    </row>
    <row r="30" spans="1:29" ht="15.75" customHeight="1">
      <c r="A30" s="1"/>
      <c r="B30" s="1"/>
      <c r="C30" s="194"/>
      <c r="D30" s="161"/>
      <c r="E30" s="188" t="s">
        <v>51</v>
      </c>
      <c r="F30" s="25" t="s">
        <v>52</v>
      </c>
      <c r="G30" s="25" t="s">
        <v>53</v>
      </c>
      <c r="H30" s="26">
        <v>6000000</v>
      </c>
      <c r="I30" s="26">
        <v>6000000</v>
      </c>
      <c r="J30" s="20">
        <f t="shared" si="3"/>
        <v>1</v>
      </c>
      <c r="K30" s="2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"/>
    </row>
    <row r="31" spans="1:29" ht="15.75" customHeight="1">
      <c r="A31" s="1"/>
      <c r="B31" s="1"/>
      <c r="C31" s="194"/>
      <c r="D31" s="161"/>
      <c r="E31" s="189"/>
      <c r="F31" s="190" t="s">
        <v>22</v>
      </c>
      <c r="G31" s="157"/>
      <c r="H31" s="23">
        <v>6000000</v>
      </c>
      <c r="I31" s="23">
        <f>I30</f>
        <v>6000000</v>
      </c>
      <c r="J31" s="20">
        <f t="shared" si="3"/>
        <v>1</v>
      </c>
      <c r="K31" s="3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</row>
    <row r="32" spans="1:29" ht="15.75" customHeight="1">
      <c r="A32" s="1"/>
      <c r="B32" s="1"/>
      <c r="C32" s="195"/>
      <c r="D32" s="162"/>
      <c r="E32" s="197" t="s">
        <v>54</v>
      </c>
      <c r="F32" s="168"/>
      <c r="G32" s="169"/>
      <c r="H32" s="27">
        <v>111270422</v>
      </c>
      <c r="I32" s="27">
        <f>I18+I21+I29+I31</f>
        <v>110786769</v>
      </c>
      <c r="J32" s="28">
        <f t="shared" si="3"/>
        <v>0.99565335521060572</v>
      </c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</row>
    <row r="33" spans="1:29" ht="15.75" customHeight="1">
      <c r="A33" s="1"/>
      <c r="B33" s="1"/>
      <c r="C33" s="1"/>
      <c r="D33" s="1"/>
      <c r="E33" s="1"/>
      <c r="F33" s="1"/>
      <c r="G33" s="1"/>
      <c r="H33" s="2"/>
      <c r="I33" s="2"/>
      <c r="J33" s="38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</row>
    <row r="34" spans="1:29" ht="15.75" customHeight="1">
      <c r="A34" s="1"/>
      <c r="B34" s="1"/>
      <c r="C34" s="1"/>
      <c r="D34" s="1"/>
      <c r="E34" s="1"/>
      <c r="F34" s="1"/>
      <c r="G34" s="1"/>
      <c r="H34" s="2"/>
      <c r="I34" s="2"/>
      <c r="J34" s="3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</row>
    <row r="35" spans="1:29" ht="15.75" customHeight="1">
      <c r="A35" s="1"/>
      <c r="B35" s="201" t="s">
        <v>55</v>
      </c>
      <c r="C35" s="177"/>
      <c r="D35" s="177"/>
      <c r="E35" s="177"/>
      <c r="F35" s="177"/>
      <c r="G35" s="177"/>
      <c r="H35" s="177"/>
      <c r="I35" s="177"/>
      <c r="J35" s="177"/>
      <c r="K35" s="19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</row>
    <row r="36" spans="1:29" ht="32.25" customHeight="1">
      <c r="A36" s="1"/>
      <c r="B36" s="6" t="s">
        <v>1</v>
      </c>
      <c r="C36" s="8" t="s">
        <v>56</v>
      </c>
      <c r="D36" s="8" t="s">
        <v>57</v>
      </c>
      <c r="E36" s="8" t="s">
        <v>3</v>
      </c>
      <c r="F36" s="8" t="s">
        <v>58</v>
      </c>
      <c r="G36" s="8" t="s">
        <v>5</v>
      </c>
      <c r="H36" s="9" t="s">
        <v>6</v>
      </c>
      <c r="I36" s="9" t="s">
        <v>7</v>
      </c>
      <c r="J36" s="10" t="s">
        <v>8</v>
      </c>
      <c r="K36" s="39" t="s">
        <v>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</row>
    <row r="37" spans="1:29" ht="15.75" customHeight="1">
      <c r="A37" s="1"/>
      <c r="B37" s="202" t="s">
        <v>59</v>
      </c>
      <c r="C37" s="203" t="s">
        <v>60</v>
      </c>
      <c r="D37" s="203" t="s">
        <v>18</v>
      </c>
      <c r="E37" s="17" t="s">
        <v>12</v>
      </c>
      <c r="F37" s="17" t="s">
        <v>18</v>
      </c>
      <c r="G37" s="17" t="s">
        <v>61</v>
      </c>
      <c r="H37" s="18">
        <v>1111110</v>
      </c>
      <c r="I37" s="18">
        <v>1201000</v>
      </c>
      <c r="J37" s="20">
        <f t="shared" ref="J37:J40" si="4">I37/H37</f>
        <v>1.0809010809010808</v>
      </c>
      <c r="K37" s="4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</row>
    <row r="38" spans="1:29" ht="15.75" customHeight="1">
      <c r="A38" s="1"/>
      <c r="B38" s="194"/>
      <c r="C38" s="156"/>
      <c r="D38" s="157"/>
      <c r="E38" s="190" t="s">
        <v>22</v>
      </c>
      <c r="F38" s="171"/>
      <c r="G38" s="157"/>
      <c r="H38" s="41">
        <v>1111110</v>
      </c>
      <c r="I38" s="41">
        <f t="shared" ref="I38:I40" si="5">I37</f>
        <v>1201000</v>
      </c>
      <c r="J38" s="42">
        <f t="shared" si="4"/>
        <v>1.0809010809010808</v>
      </c>
      <c r="K38" s="4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</row>
    <row r="39" spans="1:29" ht="15.75" customHeight="1">
      <c r="A39" s="1"/>
      <c r="B39" s="194"/>
      <c r="C39" s="157"/>
      <c r="D39" s="198" t="s">
        <v>62</v>
      </c>
      <c r="E39" s="171"/>
      <c r="F39" s="171"/>
      <c r="G39" s="157"/>
      <c r="H39" s="44">
        <v>1111110</v>
      </c>
      <c r="I39" s="44">
        <f t="shared" si="5"/>
        <v>1201000</v>
      </c>
      <c r="J39" s="45">
        <f t="shared" si="4"/>
        <v>1.0809010809010808</v>
      </c>
      <c r="K39" s="4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</row>
    <row r="40" spans="1:29" ht="15.75" customHeight="1">
      <c r="A40" s="1"/>
      <c r="B40" s="195"/>
      <c r="C40" s="199" t="s">
        <v>63</v>
      </c>
      <c r="D40" s="168"/>
      <c r="E40" s="168"/>
      <c r="F40" s="168"/>
      <c r="G40" s="169"/>
      <c r="H40" s="46">
        <v>1111110</v>
      </c>
      <c r="I40" s="46">
        <f t="shared" si="5"/>
        <v>1201000</v>
      </c>
      <c r="J40" s="47">
        <f t="shared" si="4"/>
        <v>1.0809010809010808</v>
      </c>
      <c r="K40" s="4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"/>
    </row>
    <row r="41" spans="1:29" ht="48" customHeight="1">
      <c r="A41" s="1"/>
      <c r="B41" s="6" t="s">
        <v>1</v>
      </c>
      <c r="C41" s="31" t="s">
        <v>56</v>
      </c>
      <c r="D41" s="8" t="s">
        <v>57</v>
      </c>
      <c r="E41" s="8" t="s">
        <v>3</v>
      </c>
      <c r="F41" s="8" t="s">
        <v>58</v>
      </c>
      <c r="G41" s="8" t="s">
        <v>5</v>
      </c>
      <c r="H41" s="9" t="s">
        <v>6</v>
      </c>
      <c r="I41" s="9" t="s">
        <v>7</v>
      </c>
      <c r="J41" s="8" t="s">
        <v>8</v>
      </c>
      <c r="K41" s="39" t="s">
        <v>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4"/>
    </row>
    <row r="42" spans="1:29" ht="15.75" customHeight="1">
      <c r="A42" s="1"/>
      <c r="B42" s="164" t="s">
        <v>64</v>
      </c>
      <c r="C42" s="152" t="s">
        <v>65</v>
      </c>
      <c r="D42" s="165" t="s">
        <v>66</v>
      </c>
      <c r="E42" s="49" t="s">
        <v>36</v>
      </c>
      <c r="F42" s="49" t="s">
        <v>67</v>
      </c>
      <c r="G42" s="50" t="s">
        <v>61</v>
      </c>
      <c r="H42" s="51">
        <v>4000000</v>
      </c>
      <c r="I42" s="52">
        <v>2585200</v>
      </c>
      <c r="J42" s="53">
        <f t="shared" ref="J42:J124" si="6">I42/H42</f>
        <v>0.64629999999999999</v>
      </c>
      <c r="K42" s="5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/>
    </row>
    <row r="43" spans="1:29" ht="15.75" customHeight="1">
      <c r="A43" s="1"/>
      <c r="B43" s="161"/>
      <c r="C43" s="153"/>
      <c r="D43" s="156"/>
      <c r="E43" s="55" t="s">
        <v>12</v>
      </c>
      <c r="F43" s="55" t="s">
        <v>68</v>
      </c>
      <c r="G43" s="55" t="s">
        <v>69</v>
      </c>
      <c r="H43" s="56">
        <v>500000</v>
      </c>
      <c r="I43" s="14">
        <v>0</v>
      </c>
      <c r="J43" s="57">
        <f t="shared" si="6"/>
        <v>0</v>
      </c>
      <c r="K43" s="3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/>
    </row>
    <row r="44" spans="1:29" ht="34.5" customHeight="1">
      <c r="A44" s="1"/>
      <c r="B44" s="161"/>
      <c r="C44" s="153"/>
      <c r="D44" s="156"/>
      <c r="E44" s="58" t="s">
        <v>12</v>
      </c>
      <c r="F44" s="58" t="s">
        <v>70</v>
      </c>
      <c r="G44" s="58" t="s">
        <v>71</v>
      </c>
      <c r="H44" s="59">
        <v>50000</v>
      </c>
      <c r="I44" s="60">
        <v>0</v>
      </c>
      <c r="J44" s="57">
        <f t="shared" si="6"/>
        <v>0</v>
      </c>
      <c r="K44" s="3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4"/>
    </row>
    <row r="45" spans="1:29" ht="15.75" customHeight="1">
      <c r="A45" s="1"/>
      <c r="B45" s="161"/>
      <c r="C45" s="153"/>
      <c r="D45" s="156"/>
      <c r="E45" s="58" t="s">
        <v>23</v>
      </c>
      <c r="F45" s="58" t="s">
        <v>72</v>
      </c>
      <c r="G45" s="58" t="s">
        <v>73</v>
      </c>
      <c r="H45" s="59">
        <v>1000000</v>
      </c>
      <c r="I45" s="59">
        <v>1000000</v>
      </c>
      <c r="J45" s="57">
        <f t="shared" si="6"/>
        <v>1</v>
      </c>
      <c r="K45" s="34"/>
      <c r="L45" s="1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4"/>
    </row>
    <row r="46" spans="1:29" ht="15.75" customHeight="1">
      <c r="A46" s="1"/>
      <c r="B46" s="161"/>
      <c r="C46" s="153"/>
      <c r="D46" s="156"/>
      <c r="E46" s="58" t="s">
        <v>23</v>
      </c>
      <c r="F46" s="58" t="s">
        <v>74</v>
      </c>
      <c r="G46" s="58" t="s">
        <v>75</v>
      </c>
      <c r="H46" s="59">
        <v>1800000</v>
      </c>
      <c r="I46" s="59">
        <v>1800000</v>
      </c>
      <c r="J46" s="57">
        <f t="shared" si="6"/>
        <v>1</v>
      </c>
      <c r="K46" s="3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4"/>
    </row>
    <row r="47" spans="1:29" ht="15.75" customHeight="1">
      <c r="A47" s="1"/>
      <c r="B47" s="161"/>
      <c r="C47" s="153"/>
      <c r="D47" s="157"/>
      <c r="E47" s="170" t="s">
        <v>22</v>
      </c>
      <c r="F47" s="171"/>
      <c r="G47" s="157"/>
      <c r="H47" s="61">
        <v>7350000</v>
      </c>
      <c r="I47" s="61">
        <v>5385200</v>
      </c>
      <c r="J47" s="62">
        <f t="shared" si="6"/>
        <v>0.73268027210884357</v>
      </c>
      <c r="K47" s="2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</row>
    <row r="48" spans="1:29" ht="15.75" customHeight="1">
      <c r="A48" s="1"/>
      <c r="B48" s="161"/>
      <c r="C48" s="153"/>
      <c r="D48" s="166" t="s">
        <v>76</v>
      </c>
      <c r="E48" s="63" t="s">
        <v>12</v>
      </c>
      <c r="F48" s="58" t="s">
        <v>76</v>
      </c>
      <c r="G48" s="63" t="s">
        <v>77</v>
      </c>
      <c r="H48" s="59">
        <v>50000</v>
      </c>
      <c r="I48" s="64">
        <v>0</v>
      </c>
      <c r="J48" s="57">
        <f t="shared" si="6"/>
        <v>0</v>
      </c>
      <c r="K48" s="3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4"/>
    </row>
    <row r="49" spans="1:29" ht="15.75" customHeight="1">
      <c r="A49" s="1"/>
      <c r="B49" s="161"/>
      <c r="C49" s="153"/>
      <c r="D49" s="157"/>
      <c r="E49" s="170" t="s">
        <v>22</v>
      </c>
      <c r="F49" s="171"/>
      <c r="G49" s="157"/>
      <c r="H49" s="61">
        <v>50000</v>
      </c>
      <c r="I49" s="61">
        <v>0</v>
      </c>
      <c r="J49" s="62">
        <f t="shared" si="6"/>
        <v>0</v>
      </c>
      <c r="K49" s="2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"/>
    </row>
    <row r="50" spans="1:29" ht="15.75" customHeight="1">
      <c r="A50" s="1"/>
      <c r="B50" s="161"/>
      <c r="C50" s="154"/>
      <c r="D50" s="167" t="s">
        <v>62</v>
      </c>
      <c r="E50" s="168"/>
      <c r="F50" s="168"/>
      <c r="G50" s="169"/>
      <c r="H50" s="65">
        <v>7400000</v>
      </c>
      <c r="I50" s="65">
        <v>5385200</v>
      </c>
      <c r="J50" s="66">
        <f t="shared" si="6"/>
        <v>0.72772972972972971</v>
      </c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4"/>
    </row>
    <row r="51" spans="1:29" ht="15.75" customHeight="1">
      <c r="A51" s="1"/>
      <c r="B51" s="161"/>
      <c r="C51" s="152" t="s">
        <v>78</v>
      </c>
      <c r="D51" s="165" t="s">
        <v>79</v>
      </c>
      <c r="E51" s="49" t="s">
        <v>23</v>
      </c>
      <c r="F51" s="50" t="s">
        <v>80</v>
      </c>
      <c r="G51" s="49" t="s">
        <v>81</v>
      </c>
      <c r="H51" s="51">
        <v>48500000</v>
      </c>
      <c r="I51" s="67">
        <v>48500000</v>
      </c>
      <c r="J51" s="53">
        <f t="shared" si="6"/>
        <v>1</v>
      </c>
      <c r="K51" s="5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"/>
    </row>
    <row r="52" spans="1:29" ht="12.75" customHeight="1">
      <c r="A52" s="1"/>
      <c r="B52" s="161"/>
      <c r="C52" s="153"/>
      <c r="D52" s="156"/>
      <c r="E52" s="58" t="s">
        <v>23</v>
      </c>
      <c r="F52" s="55" t="s">
        <v>82</v>
      </c>
      <c r="G52" s="58" t="s">
        <v>83</v>
      </c>
      <c r="H52" s="59">
        <v>14000000</v>
      </c>
      <c r="I52" s="14">
        <v>14000000</v>
      </c>
      <c r="J52" s="68">
        <f t="shared" si="6"/>
        <v>1</v>
      </c>
      <c r="K52" s="3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4"/>
    </row>
    <row r="53" spans="1:29" ht="15.75" customHeight="1">
      <c r="A53" s="1"/>
      <c r="B53" s="161"/>
      <c r="C53" s="153"/>
      <c r="D53" s="156"/>
      <c r="E53" s="58" t="s">
        <v>12</v>
      </c>
      <c r="F53" s="55" t="s">
        <v>84</v>
      </c>
      <c r="G53" s="58" t="s">
        <v>85</v>
      </c>
      <c r="H53" s="59">
        <v>1800000</v>
      </c>
      <c r="I53" s="69">
        <v>1773490</v>
      </c>
      <c r="J53" s="68">
        <f t="shared" si="6"/>
        <v>0.98527222222222222</v>
      </c>
      <c r="K53" s="3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4"/>
    </row>
    <row r="54" spans="1:29" ht="15.75" customHeight="1">
      <c r="A54" s="1"/>
      <c r="B54" s="161"/>
      <c r="C54" s="153"/>
      <c r="D54" s="156"/>
      <c r="E54" s="58" t="s">
        <v>12</v>
      </c>
      <c r="F54" s="55" t="s">
        <v>86</v>
      </c>
      <c r="G54" s="58" t="s">
        <v>87</v>
      </c>
      <c r="H54" s="59" t="s">
        <v>17</v>
      </c>
      <c r="I54" s="70" t="s">
        <v>17</v>
      </c>
      <c r="J54" s="68" t="e">
        <f t="shared" si="6"/>
        <v>#VALUE!</v>
      </c>
      <c r="K54" s="2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4"/>
    </row>
    <row r="55" spans="1:29" ht="15.75" customHeight="1">
      <c r="A55" s="1"/>
      <c r="B55" s="161"/>
      <c r="C55" s="153"/>
      <c r="D55" s="156"/>
      <c r="E55" s="58" t="s">
        <v>12</v>
      </c>
      <c r="F55" s="55" t="s">
        <v>88</v>
      </c>
      <c r="G55" s="58" t="s">
        <v>89</v>
      </c>
      <c r="H55" s="59">
        <v>400000</v>
      </c>
      <c r="I55" s="69">
        <v>391020</v>
      </c>
      <c r="J55" s="68">
        <f t="shared" si="6"/>
        <v>0.97755000000000003</v>
      </c>
      <c r="K55" s="3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4"/>
    </row>
    <row r="56" spans="1:29" ht="12.75" customHeight="1">
      <c r="A56" s="1"/>
      <c r="B56" s="161"/>
      <c r="C56" s="153"/>
      <c r="D56" s="156"/>
      <c r="E56" s="58" t="s">
        <v>36</v>
      </c>
      <c r="F56" s="55" t="s">
        <v>90</v>
      </c>
      <c r="G56" s="58" t="s">
        <v>91</v>
      </c>
      <c r="H56" s="59">
        <v>800000</v>
      </c>
      <c r="I56" s="69">
        <v>739295</v>
      </c>
      <c r="J56" s="68">
        <f t="shared" si="6"/>
        <v>0.92411874999999999</v>
      </c>
      <c r="K56" s="3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4"/>
    </row>
    <row r="57" spans="1:29" ht="13.5" customHeight="1">
      <c r="A57" s="71"/>
      <c r="B57" s="161"/>
      <c r="C57" s="153"/>
      <c r="D57" s="156"/>
      <c r="E57" s="58" t="s">
        <v>12</v>
      </c>
      <c r="F57" s="55" t="s">
        <v>92</v>
      </c>
      <c r="G57" s="58" t="s">
        <v>93</v>
      </c>
      <c r="H57" s="59" t="s">
        <v>17</v>
      </c>
      <c r="I57" s="14" t="s">
        <v>17</v>
      </c>
      <c r="J57" s="68" t="e">
        <f t="shared" si="6"/>
        <v>#VALUE!</v>
      </c>
      <c r="K57" s="34"/>
      <c r="L57" s="1"/>
      <c r="M57" s="181"/>
      <c r="N57" s="18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"/>
    </row>
    <row r="58" spans="1:29" ht="13.5" customHeight="1">
      <c r="A58" s="71"/>
      <c r="B58" s="161"/>
      <c r="C58" s="153"/>
      <c r="D58" s="156"/>
      <c r="E58" s="58" t="s">
        <v>51</v>
      </c>
      <c r="F58" s="55" t="s">
        <v>94</v>
      </c>
      <c r="G58" s="58" t="s">
        <v>95</v>
      </c>
      <c r="H58" s="59">
        <v>3000000</v>
      </c>
      <c r="I58" s="14">
        <v>3000000</v>
      </c>
      <c r="J58" s="68">
        <f t="shared" si="6"/>
        <v>1</v>
      </c>
      <c r="K58" s="21"/>
      <c r="L58" s="1"/>
      <c r="M58" s="180"/>
      <c r="N58" s="18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4"/>
    </row>
    <row r="59" spans="1:29" ht="15" customHeight="1">
      <c r="A59" s="71"/>
      <c r="B59" s="161"/>
      <c r="C59" s="153"/>
      <c r="D59" s="156"/>
      <c r="E59" s="58" t="s">
        <v>51</v>
      </c>
      <c r="F59" s="55" t="s">
        <v>96</v>
      </c>
      <c r="G59" s="58" t="s">
        <v>97</v>
      </c>
      <c r="H59" s="59">
        <v>3000000</v>
      </c>
      <c r="I59" s="14">
        <v>3000000</v>
      </c>
      <c r="J59" s="68">
        <f t="shared" si="6"/>
        <v>1</v>
      </c>
      <c r="K59" s="3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4"/>
    </row>
    <row r="60" spans="1:29" ht="15" customHeight="1">
      <c r="A60" s="71"/>
      <c r="B60" s="161"/>
      <c r="C60" s="153"/>
      <c r="D60" s="157"/>
      <c r="E60" s="200" t="s">
        <v>22</v>
      </c>
      <c r="F60" s="171"/>
      <c r="G60" s="157"/>
      <c r="H60" s="61">
        <v>71500000</v>
      </c>
      <c r="I60" s="72">
        <f>SUM(I51:I59)</f>
        <v>71403805</v>
      </c>
      <c r="J60" s="62">
        <f t="shared" si="6"/>
        <v>0.99865461538461542</v>
      </c>
      <c r="K60" s="2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4"/>
    </row>
    <row r="61" spans="1:29" ht="15" customHeight="1">
      <c r="A61" s="71"/>
      <c r="B61" s="161"/>
      <c r="C61" s="153"/>
      <c r="D61" s="204" t="s">
        <v>98</v>
      </c>
      <c r="E61" s="63" t="s">
        <v>12</v>
      </c>
      <c r="F61" s="63" t="s">
        <v>99</v>
      </c>
      <c r="G61" s="58" t="s">
        <v>100</v>
      </c>
      <c r="H61" s="59">
        <v>50000</v>
      </c>
      <c r="I61" s="69">
        <v>50000</v>
      </c>
      <c r="J61" s="57">
        <f t="shared" si="6"/>
        <v>1</v>
      </c>
      <c r="K61" s="3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4"/>
    </row>
    <row r="62" spans="1:29" ht="15" customHeight="1">
      <c r="A62" s="71"/>
      <c r="B62" s="161"/>
      <c r="C62" s="153"/>
      <c r="D62" s="156"/>
      <c r="E62" s="63" t="s">
        <v>12</v>
      </c>
      <c r="F62" s="63" t="s">
        <v>101</v>
      </c>
      <c r="G62" s="58" t="s">
        <v>102</v>
      </c>
      <c r="H62" s="59">
        <v>50000</v>
      </c>
      <c r="I62" s="69">
        <v>38000</v>
      </c>
      <c r="J62" s="57">
        <f t="shared" si="6"/>
        <v>0.76</v>
      </c>
      <c r="K62" s="3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4"/>
    </row>
    <row r="63" spans="1:29" ht="15" customHeight="1">
      <c r="A63" s="71"/>
      <c r="B63" s="161"/>
      <c r="C63" s="153"/>
      <c r="D63" s="156"/>
      <c r="E63" s="63" t="s">
        <v>12</v>
      </c>
      <c r="F63" s="63" t="s">
        <v>103</v>
      </c>
      <c r="G63" s="58" t="s">
        <v>104</v>
      </c>
      <c r="H63" s="59">
        <v>30000</v>
      </c>
      <c r="I63" s="70">
        <v>0</v>
      </c>
      <c r="J63" s="57">
        <f t="shared" si="6"/>
        <v>0</v>
      </c>
      <c r="K63" s="3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4"/>
    </row>
    <row r="64" spans="1:29" ht="15" customHeight="1">
      <c r="A64" s="71"/>
      <c r="B64" s="161"/>
      <c r="C64" s="153"/>
      <c r="D64" s="156"/>
      <c r="E64" s="63" t="s">
        <v>12</v>
      </c>
      <c r="F64" s="73" t="s">
        <v>105</v>
      </c>
      <c r="G64" s="58" t="s">
        <v>106</v>
      </c>
      <c r="H64" s="59" t="s">
        <v>17</v>
      </c>
      <c r="I64" s="70" t="s">
        <v>17</v>
      </c>
      <c r="J64" s="57" t="e">
        <f t="shared" si="6"/>
        <v>#VALUE!</v>
      </c>
      <c r="K64" s="3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4"/>
    </row>
    <row r="65" spans="1:29" ht="15" customHeight="1">
      <c r="A65" s="71"/>
      <c r="B65" s="161"/>
      <c r="C65" s="153"/>
      <c r="D65" s="157"/>
      <c r="E65" s="174" t="s">
        <v>22</v>
      </c>
      <c r="F65" s="171"/>
      <c r="G65" s="157"/>
      <c r="H65" s="61">
        <v>130000</v>
      </c>
      <c r="I65" s="61">
        <v>88000</v>
      </c>
      <c r="J65" s="62">
        <f t="shared" si="6"/>
        <v>0.67692307692307696</v>
      </c>
      <c r="K65" s="2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"/>
    </row>
    <row r="66" spans="1:29" ht="27.75" customHeight="1">
      <c r="A66" s="71"/>
      <c r="B66" s="161"/>
      <c r="C66" s="154"/>
      <c r="D66" s="167" t="s">
        <v>62</v>
      </c>
      <c r="E66" s="168"/>
      <c r="F66" s="168"/>
      <c r="G66" s="169"/>
      <c r="H66" s="65">
        <v>71630000</v>
      </c>
      <c r="I66" s="65">
        <f>I60+I65</f>
        <v>71491805</v>
      </c>
      <c r="J66" s="66">
        <f t="shared" si="6"/>
        <v>0.99807071059611896</v>
      </c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"/>
    </row>
    <row r="67" spans="1:29" ht="13.5" customHeight="1">
      <c r="A67" s="71"/>
      <c r="B67" s="161"/>
      <c r="C67" s="152" t="s">
        <v>107</v>
      </c>
      <c r="D67" s="155" t="s">
        <v>108</v>
      </c>
      <c r="E67" s="50" t="s">
        <v>12</v>
      </c>
      <c r="F67" s="50" t="s">
        <v>109</v>
      </c>
      <c r="G67" s="50" t="s">
        <v>110</v>
      </c>
      <c r="H67" s="74">
        <v>1000000</v>
      </c>
      <c r="I67" s="52">
        <v>985990</v>
      </c>
      <c r="J67" s="53">
        <f t="shared" si="6"/>
        <v>0.98599000000000003</v>
      </c>
      <c r="K67" s="7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4"/>
    </row>
    <row r="68" spans="1:29" ht="15.75" customHeight="1">
      <c r="A68" s="71"/>
      <c r="B68" s="161"/>
      <c r="C68" s="153"/>
      <c r="D68" s="156"/>
      <c r="E68" s="55" t="s">
        <v>12</v>
      </c>
      <c r="F68" s="55" t="s">
        <v>111</v>
      </c>
      <c r="G68" s="55" t="s">
        <v>112</v>
      </c>
      <c r="H68" s="76">
        <v>600000</v>
      </c>
      <c r="I68" s="69">
        <v>650320</v>
      </c>
      <c r="J68" s="57">
        <f t="shared" si="6"/>
        <v>1.0838666666666668</v>
      </c>
      <c r="K68" s="77" t="s">
        <v>113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"/>
    </row>
    <row r="69" spans="1:29" ht="13.5" customHeight="1">
      <c r="A69" s="71"/>
      <c r="B69" s="161"/>
      <c r="C69" s="153"/>
      <c r="D69" s="156"/>
      <c r="E69" s="55" t="s">
        <v>12</v>
      </c>
      <c r="F69" s="55" t="s">
        <v>114</v>
      </c>
      <c r="G69" s="55" t="s">
        <v>115</v>
      </c>
      <c r="H69" s="76">
        <v>400000</v>
      </c>
      <c r="I69" s="69">
        <v>398350</v>
      </c>
      <c r="J69" s="57">
        <f t="shared" si="6"/>
        <v>0.99587499999999995</v>
      </c>
      <c r="K69" s="7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4"/>
    </row>
    <row r="70" spans="1:29" ht="15.75" customHeight="1">
      <c r="A70" s="71"/>
      <c r="B70" s="161"/>
      <c r="C70" s="153"/>
      <c r="D70" s="156"/>
      <c r="E70" s="55" t="s">
        <v>36</v>
      </c>
      <c r="F70" s="55" t="s">
        <v>116</v>
      </c>
      <c r="G70" s="55" t="s">
        <v>117</v>
      </c>
      <c r="H70" s="76">
        <v>300000</v>
      </c>
      <c r="I70" s="69">
        <v>296000</v>
      </c>
      <c r="J70" s="57">
        <f t="shared" si="6"/>
        <v>0.98666666666666669</v>
      </c>
      <c r="K70" s="7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4"/>
    </row>
    <row r="71" spans="1:29" ht="12.75" customHeight="1">
      <c r="A71" s="71"/>
      <c r="B71" s="161"/>
      <c r="C71" s="153"/>
      <c r="D71" s="156"/>
      <c r="E71" s="55" t="s">
        <v>36</v>
      </c>
      <c r="F71" s="55" t="s">
        <v>118</v>
      </c>
      <c r="G71" s="55" t="s">
        <v>119</v>
      </c>
      <c r="H71" s="76">
        <v>1000000</v>
      </c>
      <c r="I71" s="69">
        <v>930220</v>
      </c>
      <c r="J71" s="57">
        <f t="shared" si="6"/>
        <v>0.93022000000000005</v>
      </c>
      <c r="K71" s="7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4"/>
    </row>
    <row r="72" spans="1:29" ht="13.5" customHeight="1">
      <c r="A72" s="71"/>
      <c r="B72" s="161"/>
      <c r="C72" s="153"/>
      <c r="D72" s="156"/>
      <c r="E72" s="55" t="s">
        <v>23</v>
      </c>
      <c r="F72" s="55" t="s">
        <v>120</v>
      </c>
      <c r="G72" s="55" t="s">
        <v>121</v>
      </c>
      <c r="H72" s="76">
        <v>50000</v>
      </c>
      <c r="I72" s="69">
        <v>35900</v>
      </c>
      <c r="J72" s="57">
        <f t="shared" si="6"/>
        <v>0.71799999999999997</v>
      </c>
      <c r="K72" s="7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4"/>
    </row>
    <row r="73" spans="1:29" ht="12.75" customHeight="1">
      <c r="A73" s="71"/>
      <c r="B73" s="161"/>
      <c r="C73" s="153"/>
      <c r="D73" s="157"/>
      <c r="E73" s="170" t="s">
        <v>22</v>
      </c>
      <c r="F73" s="171"/>
      <c r="G73" s="157"/>
      <c r="H73" s="72">
        <v>3350000</v>
      </c>
      <c r="I73" s="72">
        <f>SUM(I67:I72)</f>
        <v>3296780</v>
      </c>
      <c r="J73" s="62">
        <f t="shared" si="6"/>
        <v>0.98411343283582087</v>
      </c>
      <c r="K73" s="2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4"/>
    </row>
    <row r="74" spans="1:29" ht="15.75" customHeight="1">
      <c r="A74" s="71"/>
      <c r="B74" s="161"/>
      <c r="C74" s="153"/>
      <c r="D74" s="158" t="s">
        <v>122</v>
      </c>
      <c r="E74" s="55" t="s">
        <v>12</v>
      </c>
      <c r="F74" s="55" t="s">
        <v>123</v>
      </c>
      <c r="G74" s="55" t="s">
        <v>124</v>
      </c>
      <c r="H74" s="76">
        <v>1000000</v>
      </c>
      <c r="I74" s="69">
        <v>981340</v>
      </c>
      <c r="J74" s="57">
        <f t="shared" si="6"/>
        <v>0.98133999999999999</v>
      </c>
      <c r="K74" s="3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4"/>
    </row>
    <row r="75" spans="1:29" ht="15.75" customHeight="1">
      <c r="A75" s="71"/>
      <c r="B75" s="161"/>
      <c r="C75" s="153"/>
      <c r="D75" s="156"/>
      <c r="E75" s="55" t="s">
        <v>12</v>
      </c>
      <c r="F75" s="55" t="s">
        <v>125</v>
      </c>
      <c r="G75" s="55" t="s">
        <v>126</v>
      </c>
      <c r="H75" s="76">
        <v>2000000</v>
      </c>
      <c r="I75" s="69">
        <v>1985070</v>
      </c>
      <c r="J75" s="57">
        <f t="shared" si="6"/>
        <v>0.99253499999999995</v>
      </c>
      <c r="K75" s="3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4"/>
    </row>
    <row r="76" spans="1:29" ht="15.75" customHeight="1">
      <c r="A76" s="71"/>
      <c r="B76" s="161"/>
      <c r="C76" s="153"/>
      <c r="D76" s="157"/>
      <c r="E76" s="170" t="s">
        <v>22</v>
      </c>
      <c r="F76" s="171"/>
      <c r="G76" s="157"/>
      <c r="H76" s="61">
        <v>3000000</v>
      </c>
      <c r="I76" s="61">
        <v>2966410</v>
      </c>
      <c r="J76" s="62">
        <f t="shared" si="6"/>
        <v>0.98880333333333337</v>
      </c>
      <c r="K76" s="2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4"/>
    </row>
    <row r="77" spans="1:29" ht="15.75" customHeight="1">
      <c r="A77" s="71"/>
      <c r="B77" s="161"/>
      <c r="C77" s="153"/>
      <c r="D77" s="158" t="s">
        <v>43</v>
      </c>
      <c r="E77" s="55" t="s">
        <v>12</v>
      </c>
      <c r="F77" s="55" t="s">
        <v>43</v>
      </c>
      <c r="G77" s="55" t="s">
        <v>127</v>
      </c>
      <c r="H77" s="56" t="s">
        <v>17</v>
      </c>
      <c r="I77" s="60" t="s">
        <v>17</v>
      </c>
      <c r="J77" s="57" t="e">
        <f t="shared" si="6"/>
        <v>#VALUE!</v>
      </c>
      <c r="K77" s="2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4"/>
    </row>
    <row r="78" spans="1:29" ht="15.75" customHeight="1">
      <c r="A78" s="71"/>
      <c r="B78" s="161"/>
      <c r="C78" s="153"/>
      <c r="D78" s="157"/>
      <c r="E78" s="170" t="s">
        <v>22</v>
      </c>
      <c r="F78" s="171"/>
      <c r="G78" s="157"/>
      <c r="H78" s="61">
        <v>0</v>
      </c>
      <c r="I78" s="61">
        <v>0</v>
      </c>
      <c r="J78" s="62" t="e">
        <f t="shared" si="6"/>
        <v>#DIV/0!</v>
      </c>
      <c r="K78" s="2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4"/>
    </row>
    <row r="79" spans="1:29" ht="12.75" customHeight="1">
      <c r="A79" s="71"/>
      <c r="B79" s="161"/>
      <c r="C79" s="154"/>
      <c r="D79" s="167" t="s">
        <v>62</v>
      </c>
      <c r="E79" s="168"/>
      <c r="F79" s="168"/>
      <c r="G79" s="169"/>
      <c r="H79" s="65">
        <v>6350000</v>
      </c>
      <c r="I79" s="65">
        <f>I73+I76</f>
        <v>6263190</v>
      </c>
      <c r="J79" s="66">
        <f t="shared" si="6"/>
        <v>0.9863291338582677</v>
      </c>
      <c r="K79" s="29"/>
      <c r="L79" s="1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4"/>
    </row>
    <row r="80" spans="1:29" ht="15.75" customHeight="1">
      <c r="A80" s="71"/>
      <c r="B80" s="161"/>
      <c r="C80" s="152" t="s">
        <v>128</v>
      </c>
      <c r="D80" s="155" t="s">
        <v>129</v>
      </c>
      <c r="E80" s="50" t="s">
        <v>12</v>
      </c>
      <c r="F80" s="50" t="s">
        <v>129</v>
      </c>
      <c r="G80" s="50" t="s">
        <v>130</v>
      </c>
      <c r="H80" s="74">
        <v>100000</v>
      </c>
      <c r="I80" s="52">
        <v>73200</v>
      </c>
      <c r="J80" s="53">
        <f t="shared" si="6"/>
        <v>0.73199999999999998</v>
      </c>
      <c r="K80" s="1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4"/>
    </row>
    <row r="81" spans="1:29" ht="15.75" customHeight="1">
      <c r="A81" s="71"/>
      <c r="B81" s="161"/>
      <c r="C81" s="153"/>
      <c r="D81" s="157"/>
      <c r="E81" s="170" t="s">
        <v>22</v>
      </c>
      <c r="F81" s="171"/>
      <c r="G81" s="157"/>
      <c r="H81" s="61">
        <v>100000</v>
      </c>
      <c r="I81" s="72">
        <v>73200</v>
      </c>
      <c r="J81" s="57">
        <f t="shared" si="6"/>
        <v>0.73199999999999998</v>
      </c>
      <c r="K81" s="2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4"/>
    </row>
    <row r="82" spans="1:29" ht="15.75" customHeight="1">
      <c r="A82" s="71"/>
      <c r="B82" s="161"/>
      <c r="C82" s="153"/>
      <c r="D82" s="158" t="s">
        <v>131</v>
      </c>
      <c r="E82" s="55" t="s">
        <v>12</v>
      </c>
      <c r="F82" s="55" t="s">
        <v>131</v>
      </c>
      <c r="G82" s="55" t="s">
        <v>132</v>
      </c>
      <c r="H82" s="56">
        <v>50000</v>
      </c>
      <c r="I82" s="60">
        <v>0</v>
      </c>
      <c r="J82" s="57">
        <f t="shared" si="6"/>
        <v>0</v>
      </c>
      <c r="K82" s="2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4"/>
    </row>
    <row r="83" spans="1:29" ht="15.75" customHeight="1">
      <c r="A83" s="71"/>
      <c r="B83" s="161"/>
      <c r="C83" s="153"/>
      <c r="D83" s="157"/>
      <c r="E83" s="170" t="s">
        <v>22</v>
      </c>
      <c r="F83" s="171"/>
      <c r="G83" s="157"/>
      <c r="H83" s="61">
        <v>50000</v>
      </c>
      <c r="I83" s="61">
        <v>0</v>
      </c>
      <c r="J83" s="62">
        <f t="shared" si="6"/>
        <v>0</v>
      </c>
      <c r="K83" s="2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4"/>
    </row>
    <row r="84" spans="1:29" ht="15.75" customHeight="1">
      <c r="A84" s="71"/>
      <c r="B84" s="161"/>
      <c r="C84" s="154"/>
      <c r="D84" s="167" t="s">
        <v>62</v>
      </c>
      <c r="E84" s="168"/>
      <c r="F84" s="168"/>
      <c r="G84" s="169"/>
      <c r="H84" s="65">
        <v>150000</v>
      </c>
      <c r="I84" s="65">
        <v>73200</v>
      </c>
      <c r="J84" s="66">
        <f t="shared" si="6"/>
        <v>0.48799999999999999</v>
      </c>
      <c r="K84" s="2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4"/>
    </row>
    <row r="85" spans="1:29" ht="15.75" customHeight="1">
      <c r="A85" s="71"/>
      <c r="B85" s="161"/>
      <c r="C85" s="152" t="s">
        <v>133</v>
      </c>
      <c r="D85" s="155" t="s">
        <v>134</v>
      </c>
      <c r="E85" s="50" t="s">
        <v>12</v>
      </c>
      <c r="F85" s="50" t="s">
        <v>135</v>
      </c>
      <c r="G85" s="50" t="s">
        <v>136</v>
      </c>
      <c r="H85" s="74">
        <v>240243</v>
      </c>
      <c r="I85" s="52">
        <v>211200</v>
      </c>
      <c r="J85" s="53">
        <f t="shared" si="6"/>
        <v>0.87910990122500965</v>
      </c>
      <c r="K85" s="5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4"/>
    </row>
    <row r="86" spans="1:29" ht="15.75" customHeight="1">
      <c r="A86" s="71"/>
      <c r="B86" s="161"/>
      <c r="C86" s="153"/>
      <c r="D86" s="156"/>
      <c r="E86" s="55" t="s">
        <v>12</v>
      </c>
      <c r="F86" s="55" t="s">
        <v>137</v>
      </c>
      <c r="G86" s="55" t="s">
        <v>138</v>
      </c>
      <c r="H86" s="56">
        <v>1000000</v>
      </c>
      <c r="I86" s="69">
        <v>877200</v>
      </c>
      <c r="J86" s="57">
        <f t="shared" si="6"/>
        <v>0.87719999999999998</v>
      </c>
      <c r="K86" s="2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4"/>
    </row>
    <row r="87" spans="1:29" ht="15.75" customHeight="1">
      <c r="A87" s="71"/>
      <c r="B87" s="161"/>
      <c r="C87" s="153"/>
      <c r="D87" s="156"/>
      <c r="E87" s="55" t="s">
        <v>12</v>
      </c>
      <c r="F87" s="55" t="s">
        <v>139</v>
      </c>
      <c r="G87" s="55" t="s">
        <v>140</v>
      </c>
      <c r="H87" s="56">
        <v>750000</v>
      </c>
      <c r="I87" s="14">
        <v>0</v>
      </c>
      <c r="J87" s="57">
        <f t="shared" si="6"/>
        <v>0</v>
      </c>
      <c r="K87" s="3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4"/>
    </row>
    <row r="88" spans="1:29" ht="15.75" customHeight="1">
      <c r="A88" s="71"/>
      <c r="B88" s="161"/>
      <c r="C88" s="153"/>
      <c r="D88" s="156"/>
      <c r="E88" s="55" t="s">
        <v>23</v>
      </c>
      <c r="F88" s="55" t="s">
        <v>141</v>
      </c>
      <c r="G88" s="55" t="s">
        <v>142</v>
      </c>
      <c r="H88" s="56">
        <v>1400000</v>
      </c>
      <c r="I88" s="69">
        <v>907000</v>
      </c>
      <c r="J88" s="57">
        <f t="shared" si="6"/>
        <v>0.64785714285714291</v>
      </c>
      <c r="K88" s="3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4"/>
    </row>
    <row r="89" spans="1:29" ht="15.75" customHeight="1">
      <c r="A89" s="71"/>
      <c r="B89" s="161"/>
      <c r="C89" s="153"/>
      <c r="D89" s="157"/>
      <c r="E89" s="170" t="s">
        <v>22</v>
      </c>
      <c r="F89" s="171"/>
      <c r="G89" s="157"/>
      <c r="H89" s="61">
        <v>3390243</v>
      </c>
      <c r="I89" s="72">
        <v>1995400</v>
      </c>
      <c r="J89" s="62">
        <f t="shared" si="6"/>
        <v>0.58857137969166218</v>
      </c>
      <c r="K89" s="2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4"/>
    </row>
    <row r="90" spans="1:29" ht="12.75" customHeight="1">
      <c r="A90" s="71"/>
      <c r="B90" s="161"/>
      <c r="C90" s="153"/>
      <c r="D90" s="158" t="s">
        <v>143</v>
      </c>
      <c r="E90" s="55" t="s">
        <v>12</v>
      </c>
      <c r="F90" s="55" t="s">
        <v>144</v>
      </c>
      <c r="G90" s="55" t="s">
        <v>145</v>
      </c>
      <c r="H90" s="56">
        <v>1500000</v>
      </c>
      <c r="I90" s="69">
        <v>1494640</v>
      </c>
      <c r="J90" s="57">
        <f t="shared" si="6"/>
        <v>0.99642666666666668</v>
      </c>
      <c r="K90" s="3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4"/>
    </row>
    <row r="91" spans="1:29" ht="15.75" customHeight="1">
      <c r="A91" s="71"/>
      <c r="B91" s="161"/>
      <c r="C91" s="153"/>
      <c r="D91" s="156"/>
      <c r="E91" s="55" t="s">
        <v>23</v>
      </c>
      <c r="F91" s="55" t="s">
        <v>146</v>
      </c>
      <c r="G91" s="55" t="s">
        <v>147</v>
      </c>
      <c r="H91" s="56">
        <v>2000000</v>
      </c>
      <c r="I91" s="69">
        <v>2073040</v>
      </c>
      <c r="J91" s="57">
        <f t="shared" si="6"/>
        <v>1.0365200000000001</v>
      </c>
      <c r="K91" s="3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4"/>
    </row>
    <row r="92" spans="1:29" ht="15.75" customHeight="1">
      <c r="A92" s="71"/>
      <c r="B92" s="161"/>
      <c r="C92" s="153"/>
      <c r="D92" s="157"/>
      <c r="E92" s="170" t="s">
        <v>22</v>
      </c>
      <c r="F92" s="171"/>
      <c r="G92" s="157"/>
      <c r="H92" s="61">
        <v>3500000</v>
      </c>
      <c r="I92" s="72">
        <v>3567680</v>
      </c>
      <c r="J92" s="62">
        <f t="shared" si="6"/>
        <v>1.0193371428571429</v>
      </c>
      <c r="K92" s="3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4"/>
    </row>
    <row r="93" spans="1:29" ht="15.75" customHeight="1">
      <c r="A93" s="71"/>
      <c r="B93" s="161"/>
      <c r="C93" s="153"/>
      <c r="D93" s="158" t="s">
        <v>148</v>
      </c>
      <c r="E93" s="55" t="s">
        <v>36</v>
      </c>
      <c r="F93" s="55" t="s">
        <v>149</v>
      </c>
      <c r="G93" s="55" t="s">
        <v>150</v>
      </c>
      <c r="H93" s="56">
        <v>1800000</v>
      </c>
      <c r="I93" s="69">
        <v>1549690</v>
      </c>
      <c r="J93" s="57">
        <f t="shared" si="6"/>
        <v>0.86093888888888892</v>
      </c>
      <c r="K93" s="3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4"/>
    </row>
    <row r="94" spans="1:29" ht="15.75" customHeight="1">
      <c r="A94" s="71"/>
      <c r="B94" s="161"/>
      <c r="C94" s="153"/>
      <c r="D94" s="156"/>
      <c r="E94" s="55" t="s">
        <v>12</v>
      </c>
      <c r="F94" s="55" t="s">
        <v>151</v>
      </c>
      <c r="G94" s="55" t="s">
        <v>152</v>
      </c>
      <c r="H94" s="56">
        <v>100000</v>
      </c>
      <c r="I94" s="70">
        <v>0</v>
      </c>
      <c r="J94" s="57">
        <f t="shared" si="6"/>
        <v>0</v>
      </c>
      <c r="K94" s="3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4"/>
    </row>
    <row r="95" spans="1:29" ht="15.75" customHeight="1">
      <c r="A95" s="71"/>
      <c r="B95" s="161"/>
      <c r="C95" s="153"/>
      <c r="D95" s="157"/>
      <c r="E95" s="174" t="s">
        <v>22</v>
      </c>
      <c r="F95" s="171"/>
      <c r="G95" s="157"/>
      <c r="H95" s="61">
        <v>1900000</v>
      </c>
      <c r="I95" s="72">
        <v>1549690</v>
      </c>
      <c r="J95" s="62">
        <f t="shared" si="6"/>
        <v>0.81562631578947364</v>
      </c>
      <c r="K95" s="2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4"/>
    </row>
    <row r="96" spans="1:29" ht="15.75" customHeight="1">
      <c r="A96" s="71"/>
      <c r="B96" s="161"/>
      <c r="C96" s="153"/>
      <c r="D96" s="158" t="s">
        <v>153</v>
      </c>
      <c r="E96" s="73" t="s">
        <v>23</v>
      </c>
      <c r="F96" s="73" t="s">
        <v>154</v>
      </c>
      <c r="G96" s="73" t="s">
        <v>155</v>
      </c>
      <c r="H96" s="56">
        <v>2100000</v>
      </c>
      <c r="I96" s="69">
        <v>1767438</v>
      </c>
      <c r="J96" s="62">
        <f t="shared" si="6"/>
        <v>0.84163714285714286</v>
      </c>
      <c r="K96" s="17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4"/>
    </row>
    <row r="97" spans="1:29" ht="15.75" customHeight="1">
      <c r="A97" s="71"/>
      <c r="B97" s="161"/>
      <c r="C97" s="153"/>
      <c r="D97" s="156"/>
      <c r="E97" s="73" t="s">
        <v>12</v>
      </c>
      <c r="F97" s="73" t="s">
        <v>153</v>
      </c>
      <c r="G97" s="73" t="s">
        <v>156</v>
      </c>
      <c r="H97" s="56">
        <v>1250000</v>
      </c>
      <c r="I97" s="69">
        <v>1240050</v>
      </c>
      <c r="J97" s="62">
        <f t="shared" si="6"/>
        <v>0.99204000000000003</v>
      </c>
      <c r="K97" s="17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4"/>
    </row>
    <row r="98" spans="1:29" ht="12.75" customHeight="1">
      <c r="A98" s="71"/>
      <c r="B98" s="161"/>
      <c r="C98" s="153"/>
      <c r="D98" s="157"/>
      <c r="E98" s="174" t="s">
        <v>22</v>
      </c>
      <c r="F98" s="171"/>
      <c r="G98" s="157"/>
      <c r="H98" s="61">
        <v>3350000</v>
      </c>
      <c r="I98" s="61">
        <v>3007488</v>
      </c>
      <c r="J98" s="62">
        <f t="shared" si="6"/>
        <v>0.89775761194029846</v>
      </c>
      <c r="K98" s="2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4"/>
    </row>
    <row r="99" spans="1:29" ht="15.75" customHeight="1">
      <c r="A99" s="71"/>
      <c r="B99" s="161"/>
      <c r="C99" s="154"/>
      <c r="D99" s="167" t="s">
        <v>62</v>
      </c>
      <c r="E99" s="168"/>
      <c r="F99" s="168"/>
      <c r="G99" s="169"/>
      <c r="H99" s="65">
        <v>12140243</v>
      </c>
      <c r="I99" s="65">
        <v>10120258</v>
      </c>
      <c r="J99" s="66">
        <f t="shared" si="6"/>
        <v>0.83361247381951087</v>
      </c>
      <c r="K99" s="2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4"/>
    </row>
    <row r="100" spans="1:29" ht="15.75" customHeight="1">
      <c r="A100" s="71"/>
      <c r="B100" s="161"/>
      <c r="C100" s="152" t="s">
        <v>157</v>
      </c>
      <c r="D100" s="155" t="s">
        <v>158</v>
      </c>
      <c r="E100" s="50" t="s">
        <v>12</v>
      </c>
      <c r="F100" s="50" t="s">
        <v>159</v>
      </c>
      <c r="G100" s="50" t="s">
        <v>160</v>
      </c>
      <c r="H100" s="74">
        <v>1500000</v>
      </c>
      <c r="I100" s="52">
        <v>1662290</v>
      </c>
      <c r="J100" s="53">
        <f t="shared" si="6"/>
        <v>1.1081933333333334</v>
      </c>
      <c r="K100" s="79" t="s">
        <v>161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4"/>
    </row>
    <row r="101" spans="1:29" ht="15.75" customHeight="1">
      <c r="A101" s="71"/>
      <c r="B101" s="161"/>
      <c r="C101" s="153"/>
      <c r="D101" s="157"/>
      <c r="E101" s="170" t="s">
        <v>22</v>
      </c>
      <c r="F101" s="171"/>
      <c r="G101" s="157"/>
      <c r="H101" s="72">
        <v>1500000</v>
      </c>
      <c r="I101" s="72">
        <f>I100</f>
        <v>1662290</v>
      </c>
      <c r="J101" s="62">
        <f t="shared" si="6"/>
        <v>1.1081933333333334</v>
      </c>
      <c r="K101" s="2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4"/>
    </row>
    <row r="102" spans="1:29" ht="15.75" customHeight="1">
      <c r="A102" s="71"/>
      <c r="B102" s="161"/>
      <c r="C102" s="153"/>
      <c r="D102" s="158" t="s">
        <v>162</v>
      </c>
      <c r="E102" s="55" t="s">
        <v>12</v>
      </c>
      <c r="F102" s="55" t="s">
        <v>163</v>
      </c>
      <c r="G102" s="55" t="s">
        <v>164</v>
      </c>
      <c r="H102" s="76">
        <v>1700000</v>
      </c>
      <c r="I102" s="69">
        <v>1687056</v>
      </c>
      <c r="J102" s="57">
        <f t="shared" si="6"/>
        <v>0.99238588235294123</v>
      </c>
      <c r="K102" s="3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4"/>
    </row>
    <row r="103" spans="1:29" ht="15.75" customHeight="1">
      <c r="A103" s="71"/>
      <c r="B103" s="161"/>
      <c r="C103" s="153"/>
      <c r="D103" s="156"/>
      <c r="E103" s="55" t="s">
        <v>12</v>
      </c>
      <c r="F103" s="55" t="s">
        <v>165</v>
      </c>
      <c r="G103" s="55" t="s">
        <v>166</v>
      </c>
      <c r="H103" s="76">
        <v>500000</v>
      </c>
      <c r="I103" s="69">
        <v>496086</v>
      </c>
      <c r="J103" s="57">
        <f t="shared" si="6"/>
        <v>0.99217200000000005</v>
      </c>
      <c r="K103" s="3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4"/>
    </row>
    <row r="104" spans="1:29" ht="15.75" customHeight="1">
      <c r="A104" s="71"/>
      <c r="B104" s="161"/>
      <c r="C104" s="153"/>
      <c r="D104" s="156"/>
      <c r="E104" s="55" t="s">
        <v>12</v>
      </c>
      <c r="F104" s="55" t="s">
        <v>167</v>
      </c>
      <c r="G104" s="55" t="s">
        <v>168</v>
      </c>
      <c r="H104" s="76">
        <v>500000</v>
      </c>
      <c r="I104" s="69">
        <v>481460</v>
      </c>
      <c r="J104" s="57">
        <f t="shared" si="6"/>
        <v>0.96292</v>
      </c>
      <c r="K104" s="3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4"/>
    </row>
    <row r="105" spans="1:29" ht="15.75" customHeight="1">
      <c r="A105" s="71"/>
      <c r="B105" s="161"/>
      <c r="C105" s="153"/>
      <c r="D105" s="156"/>
      <c r="E105" s="55" t="s">
        <v>12</v>
      </c>
      <c r="F105" s="55" t="s">
        <v>169</v>
      </c>
      <c r="G105" s="55" t="s">
        <v>170</v>
      </c>
      <c r="H105" s="76">
        <v>2500000</v>
      </c>
      <c r="I105" s="69">
        <v>2516370</v>
      </c>
      <c r="J105" s="57">
        <f t="shared" si="6"/>
        <v>1.006548</v>
      </c>
      <c r="K105" s="77" t="s">
        <v>171</v>
      </c>
      <c r="L105" s="1" t="s">
        <v>172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4"/>
    </row>
    <row r="106" spans="1:29" ht="15.75" customHeight="1">
      <c r="A106" s="71"/>
      <c r="B106" s="161"/>
      <c r="C106" s="153"/>
      <c r="D106" s="157"/>
      <c r="E106" s="170" t="s">
        <v>22</v>
      </c>
      <c r="F106" s="171"/>
      <c r="G106" s="157"/>
      <c r="H106" s="72">
        <v>5200000</v>
      </c>
      <c r="I106" s="72">
        <f>I102+I103+I104+I105</f>
        <v>5180972</v>
      </c>
      <c r="J106" s="62">
        <f t="shared" si="6"/>
        <v>0.9963407692307692</v>
      </c>
      <c r="K106" s="2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4"/>
    </row>
    <row r="107" spans="1:29" ht="15.75" customHeight="1">
      <c r="A107" s="71"/>
      <c r="B107" s="161"/>
      <c r="C107" s="153"/>
      <c r="D107" s="158" t="s">
        <v>173</v>
      </c>
      <c r="E107" s="55" t="s">
        <v>36</v>
      </c>
      <c r="F107" s="55" t="s">
        <v>174</v>
      </c>
      <c r="G107" s="55" t="s">
        <v>175</v>
      </c>
      <c r="H107" s="76">
        <v>1200000</v>
      </c>
      <c r="I107" s="69">
        <v>1175590</v>
      </c>
      <c r="J107" s="57">
        <f t="shared" si="6"/>
        <v>0.9796583333333333</v>
      </c>
      <c r="K107" s="3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4"/>
    </row>
    <row r="108" spans="1:29" ht="15.75" customHeight="1">
      <c r="A108" s="71"/>
      <c r="B108" s="161"/>
      <c r="C108" s="153"/>
      <c r="D108" s="156"/>
      <c r="E108" s="55" t="s">
        <v>12</v>
      </c>
      <c r="F108" s="55" t="s">
        <v>176</v>
      </c>
      <c r="G108" s="55" t="s">
        <v>177</v>
      </c>
      <c r="H108" s="76">
        <v>1000000</v>
      </c>
      <c r="I108" s="69">
        <v>970180</v>
      </c>
      <c r="J108" s="57">
        <f t="shared" si="6"/>
        <v>0.97018000000000004</v>
      </c>
      <c r="K108" s="3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4"/>
    </row>
    <row r="109" spans="1:29" ht="13.5" customHeight="1">
      <c r="A109" s="71"/>
      <c r="B109" s="161"/>
      <c r="C109" s="153"/>
      <c r="D109" s="157"/>
      <c r="E109" s="170" t="s">
        <v>22</v>
      </c>
      <c r="F109" s="171"/>
      <c r="G109" s="157"/>
      <c r="H109" s="72">
        <v>2200000</v>
      </c>
      <c r="I109" s="72">
        <v>2145770</v>
      </c>
      <c r="J109" s="62">
        <f t="shared" si="6"/>
        <v>0.97535000000000005</v>
      </c>
      <c r="K109" s="2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4"/>
    </row>
    <row r="110" spans="1:29" ht="13.5" customHeight="1">
      <c r="A110" s="71"/>
      <c r="B110" s="161"/>
      <c r="C110" s="154"/>
      <c r="D110" s="175" t="s">
        <v>62</v>
      </c>
      <c r="E110" s="168"/>
      <c r="F110" s="168"/>
      <c r="G110" s="169"/>
      <c r="H110" s="80">
        <v>8900000</v>
      </c>
      <c r="I110" s="80">
        <f>I100+I106+I109</f>
        <v>8989032</v>
      </c>
      <c r="J110" s="66">
        <f t="shared" si="6"/>
        <v>1.0100035955056179</v>
      </c>
      <c r="K110" s="2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4"/>
    </row>
    <row r="111" spans="1:29" ht="15.75" customHeight="1">
      <c r="A111" s="71"/>
      <c r="B111" s="161"/>
      <c r="C111" s="159" t="s">
        <v>178</v>
      </c>
      <c r="D111" s="155" t="s">
        <v>179</v>
      </c>
      <c r="E111" s="50" t="s">
        <v>12</v>
      </c>
      <c r="F111" s="50" t="s">
        <v>179</v>
      </c>
      <c r="G111" s="50" t="s">
        <v>180</v>
      </c>
      <c r="H111" s="74">
        <v>300000</v>
      </c>
      <c r="I111" s="52">
        <v>296000</v>
      </c>
      <c r="J111" s="53">
        <f t="shared" si="6"/>
        <v>0.98666666666666669</v>
      </c>
      <c r="K111" s="5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4"/>
    </row>
    <row r="112" spans="1:29" ht="12.75" customHeight="1">
      <c r="A112" s="71"/>
      <c r="B112" s="161"/>
      <c r="C112" s="153"/>
      <c r="D112" s="157"/>
      <c r="E112" s="170" t="s">
        <v>22</v>
      </c>
      <c r="F112" s="171"/>
      <c r="G112" s="157"/>
      <c r="H112" s="61">
        <v>300000</v>
      </c>
      <c r="I112" s="72">
        <v>296000</v>
      </c>
      <c r="J112" s="62">
        <f t="shared" si="6"/>
        <v>0.98666666666666669</v>
      </c>
      <c r="K112" s="2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4"/>
    </row>
    <row r="113" spans="1:29" ht="15.75" customHeight="1">
      <c r="A113" s="71"/>
      <c r="B113" s="161"/>
      <c r="C113" s="153"/>
      <c r="D113" s="158" t="s">
        <v>181</v>
      </c>
      <c r="E113" s="55" t="s">
        <v>12</v>
      </c>
      <c r="F113" s="55" t="s">
        <v>182</v>
      </c>
      <c r="G113" s="55" t="s">
        <v>183</v>
      </c>
      <c r="H113" s="56">
        <v>1200000</v>
      </c>
      <c r="I113" s="69">
        <v>1183497</v>
      </c>
      <c r="J113" s="57">
        <f t="shared" si="6"/>
        <v>0.98624750000000005</v>
      </c>
      <c r="K113" s="3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4"/>
    </row>
    <row r="114" spans="1:29" ht="13.5" customHeight="1">
      <c r="A114" s="71"/>
      <c r="B114" s="161"/>
      <c r="C114" s="153"/>
      <c r="D114" s="157"/>
      <c r="E114" s="170" t="s">
        <v>22</v>
      </c>
      <c r="F114" s="171"/>
      <c r="G114" s="157"/>
      <c r="H114" s="61">
        <v>1200000</v>
      </c>
      <c r="I114" s="72">
        <v>1183497</v>
      </c>
      <c r="J114" s="62">
        <f t="shared" si="6"/>
        <v>0.98624750000000005</v>
      </c>
      <c r="K114" s="2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4"/>
    </row>
    <row r="115" spans="1:29" ht="13.5" customHeight="1">
      <c r="A115" s="71"/>
      <c r="B115" s="161"/>
      <c r="C115" s="153"/>
      <c r="D115" s="158" t="s">
        <v>184</v>
      </c>
      <c r="E115" s="55" t="s">
        <v>12</v>
      </c>
      <c r="F115" s="55" t="s">
        <v>185</v>
      </c>
      <c r="G115" s="55" t="s">
        <v>186</v>
      </c>
      <c r="H115" s="56">
        <v>1000000</v>
      </c>
      <c r="I115" s="69">
        <v>999100</v>
      </c>
      <c r="J115" s="57">
        <f t="shared" si="6"/>
        <v>0.99909999999999999</v>
      </c>
      <c r="K115" s="3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4"/>
    </row>
    <row r="116" spans="1:29" ht="15.75" customHeight="1">
      <c r="A116" s="71"/>
      <c r="B116" s="161"/>
      <c r="C116" s="153"/>
      <c r="D116" s="157"/>
      <c r="E116" s="170" t="s">
        <v>22</v>
      </c>
      <c r="F116" s="171"/>
      <c r="G116" s="157"/>
      <c r="H116" s="61">
        <v>1000000</v>
      </c>
      <c r="I116" s="72">
        <v>999100</v>
      </c>
      <c r="J116" s="62">
        <f t="shared" si="6"/>
        <v>0.99909999999999999</v>
      </c>
      <c r="K116" s="2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4"/>
    </row>
    <row r="117" spans="1:29" ht="21.75" customHeight="1">
      <c r="A117" s="71"/>
      <c r="B117" s="161"/>
      <c r="C117" s="153"/>
      <c r="D117" s="158" t="s">
        <v>187</v>
      </c>
      <c r="E117" s="55" t="s">
        <v>12</v>
      </c>
      <c r="F117" s="55" t="s">
        <v>188</v>
      </c>
      <c r="G117" s="55" t="s">
        <v>189</v>
      </c>
      <c r="H117" s="56">
        <v>500000</v>
      </c>
      <c r="I117" s="69">
        <v>457900</v>
      </c>
      <c r="J117" s="57">
        <f t="shared" si="6"/>
        <v>0.91579999999999995</v>
      </c>
      <c r="K117" s="3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4"/>
    </row>
    <row r="118" spans="1:29" ht="12.75" customHeight="1">
      <c r="A118" s="71"/>
      <c r="B118" s="161"/>
      <c r="C118" s="153"/>
      <c r="D118" s="157"/>
      <c r="E118" s="170" t="s">
        <v>22</v>
      </c>
      <c r="F118" s="171"/>
      <c r="G118" s="157"/>
      <c r="H118" s="61">
        <v>500000</v>
      </c>
      <c r="I118" s="72">
        <v>457900</v>
      </c>
      <c r="J118" s="62">
        <f t="shared" si="6"/>
        <v>0.91579999999999995</v>
      </c>
      <c r="K118" s="2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4"/>
    </row>
    <row r="119" spans="1:29" ht="15.75" customHeight="1">
      <c r="A119" s="71"/>
      <c r="B119" s="161"/>
      <c r="C119" s="153"/>
      <c r="D119" s="158" t="s">
        <v>190</v>
      </c>
      <c r="E119" s="55" t="s">
        <v>23</v>
      </c>
      <c r="F119" s="55" t="s">
        <v>190</v>
      </c>
      <c r="G119" s="55" t="s">
        <v>191</v>
      </c>
      <c r="H119" s="60">
        <v>700000</v>
      </c>
      <c r="I119" s="14">
        <v>700000</v>
      </c>
      <c r="J119" s="57">
        <f t="shared" si="6"/>
        <v>1</v>
      </c>
      <c r="K119" s="3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4"/>
    </row>
    <row r="120" spans="1:29" ht="12.75" customHeight="1">
      <c r="A120" s="71"/>
      <c r="B120" s="161"/>
      <c r="C120" s="153"/>
      <c r="D120" s="157"/>
      <c r="E120" s="187" t="s">
        <v>22</v>
      </c>
      <c r="F120" s="171"/>
      <c r="G120" s="157"/>
      <c r="H120" s="81">
        <v>700000</v>
      </c>
      <c r="I120" s="81">
        <f>I119</f>
        <v>700000</v>
      </c>
      <c r="J120" s="62">
        <f t="shared" si="6"/>
        <v>1</v>
      </c>
      <c r="K120" s="3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4"/>
    </row>
    <row r="121" spans="1:29" ht="15.75" customHeight="1">
      <c r="A121" s="71"/>
      <c r="B121" s="161"/>
      <c r="C121" s="153"/>
      <c r="D121" s="158" t="s">
        <v>192</v>
      </c>
      <c r="E121" s="55" t="s">
        <v>23</v>
      </c>
      <c r="F121" s="55" t="s">
        <v>192</v>
      </c>
      <c r="G121" s="55" t="s">
        <v>193</v>
      </c>
      <c r="H121" s="60">
        <v>1000000</v>
      </c>
      <c r="I121" s="60">
        <v>990700</v>
      </c>
      <c r="J121" s="57">
        <f t="shared" si="6"/>
        <v>0.99070000000000003</v>
      </c>
      <c r="K121" s="3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4"/>
    </row>
    <row r="122" spans="1:29" ht="15.75" customHeight="1">
      <c r="A122" s="71"/>
      <c r="B122" s="161"/>
      <c r="C122" s="153"/>
      <c r="D122" s="157"/>
      <c r="E122" s="170" t="s">
        <v>22</v>
      </c>
      <c r="F122" s="171"/>
      <c r="G122" s="157"/>
      <c r="H122" s="61">
        <v>1000000</v>
      </c>
      <c r="I122" s="61">
        <v>990700</v>
      </c>
      <c r="J122" s="62">
        <f t="shared" si="6"/>
        <v>0.99070000000000003</v>
      </c>
      <c r="K122" s="2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4"/>
    </row>
    <row r="123" spans="1:29" ht="15.75" customHeight="1">
      <c r="A123" s="71"/>
      <c r="B123" s="161"/>
      <c r="C123" s="154"/>
      <c r="D123" s="175" t="s">
        <v>62</v>
      </c>
      <c r="E123" s="168"/>
      <c r="F123" s="168"/>
      <c r="G123" s="169"/>
      <c r="H123" s="80">
        <v>4700000</v>
      </c>
      <c r="I123" s="80">
        <f>I112+I114+I116+I118+I120+I122</f>
        <v>4627197</v>
      </c>
      <c r="J123" s="66">
        <f t="shared" si="6"/>
        <v>0.98451</v>
      </c>
      <c r="K123" s="2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4"/>
    </row>
    <row r="124" spans="1:29" ht="15.75" customHeight="1">
      <c r="A124" s="71"/>
      <c r="B124" s="162"/>
      <c r="C124" s="176" t="s">
        <v>194</v>
      </c>
      <c r="D124" s="177"/>
      <c r="E124" s="177"/>
      <c r="F124" s="177"/>
      <c r="G124" s="178"/>
      <c r="H124" s="82">
        <v>111270243</v>
      </c>
      <c r="I124" s="82">
        <f>I50+I66+I79+I84+I99+I110+I123</f>
        <v>106949882</v>
      </c>
      <c r="J124" s="83">
        <f t="shared" si="6"/>
        <v>0.96117235944204782</v>
      </c>
      <c r="K124" s="3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4"/>
    </row>
    <row r="125" spans="1:29" ht="12.75" customHeight="1">
      <c r="A125" s="71"/>
      <c r="B125" s="71"/>
      <c r="C125" s="1"/>
      <c r="D125" s="1"/>
      <c r="E125" s="1"/>
      <c r="F125" s="1"/>
      <c r="G125" s="1"/>
      <c r="H125" s="2"/>
      <c r="I125" s="2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4"/>
    </row>
    <row r="126" spans="1:29" ht="15.75" customHeight="1">
      <c r="A126" s="71"/>
      <c r="B126" s="71"/>
      <c r="C126" s="1"/>
      <c r="D126" s="1"/>
      <c r="E126" s="1"/>
      <c r="F126" s="1"/>
      <c r="G126" s="1"/>
      <c r="H126" s="2"/>
      <c r="I126" s="2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4"/>
    </row>
    <row r="127" spans="1:29" ht="13.5" customHeight="1">
      <c r="A127" s="71"/>
      <c r="B127" s="71"/>
      <c r="C127" s="1"/>
      <c r="D127" s="1"/>
      <c r="E127" s="1"/>
      <c r="F127" s="1"/>
      <c r="G127" s="182" t="s">
        <v>195</v>
      </c>
      <c r="H127" s="183"/>
      <c r="I127" s="183"/>
      <c r="J127" s="18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4"/>
    </row>
    <row r="128" spans="1:29" ht="13.5" customHeight="1">
      <c r="A128" s="71"/>
      <c r="B128" s="71"/>
      <c r="C128" s="1"/>
      <c r="D128" s="1"/>
      <c r="E128" s="1"/>
      <c r="F128" s="1"/>
      <c r="G128" s="84"/>
      <c r="H128" s="85" t="s">
        <v>6</v>
      </c>
      <c r="I128" s="85" t="s">
        <v>7</v>
      </c>
      <c r="J128" s="86" t="s">
        <v>8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"/>
    </row>
    <row r="129" spans="1:29" ht="15.75" customHeight="1">
      <c r="A129" s="71"/>
      <c r="B129" s="71"/>
      <c r="C129" s="1"/>
      <c r="D129" s="1"/>
      <c r="E129" s="1"/>
      <c r="F129" s="1"/>
      <c r="G129" s="87" t="s">
        <v>196</v>
      </c>
      <c r="H129" s="88">
        <f t="shared" ref="H129:I129" si="7">H12</f>
        <v>1437528</v>
      </c>
      <c r="I129" s="88">
        <f t="shared" si="7"/>
        <v>1526612</v>
      </c>
      <c r="J129" s="89">
        <f t="shared" ref="J129:J130" si="8">I129/H129</f>
        <v>1.0619702711877612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4"/>
    </row>
    <row r="130" spans="1:29" ht="15.75" customHeight="1">
      <c r="A130" s="71"/>
      <c r="B130" s="71"/>
      <c r="C130" s="1"/>
      <c r="D130" s="1"/>
      <c r="E130" s="1"/>
      <c r="F130" s="1"/>
      <c r="G130" s="87" t="s">
        <v>55</v>
      </c>
      <c r="H130" s="88">
        <f t="shared" ref="H130:I130" si="9">H40</f>
        <v>1111110</v>
      </c>
      <c r="I130" s="88">
        <f t="shared" si="9"/>
        <v>1201000</v>
      </c>
      <c r="J130" s="89">
        <f t="shared" si="8"/>
        <v>1.0809010809010808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4"/>
    </row>
    <row r="131" spans="1:29" ht="15.75" customHeight="1">
      <c r="A131" s="71"/>
      <c r="B131" s="71"/>
      <c r="C131" s="1"/>
      <c r="D131" s="1"/>
      <c r="E131" s="1"/>
      <c r="F131" s="1"/>
      <c r="G131" s="185" t="s">
        <v>197</v>
      </c>
      <c r="H131" s="157"/>
      <c r="I131" s="90">
        <f>I129-I130</f>
        <v>325612</v>
      </c>
      <c r="J131" s="9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4"/>
    </row>
    <row r="132" spans="1:29" ht="15.75" customHeight="1">
      <c r="A132" s="71"/>
      <c r="B132" s="71"/>
      <c r="C132" s="1"/>
      <c r="D132" s="1"/>
      <c r="E132" s="1"/>
      <c r="F132" s="1"/>
      <c r="G132" s="92"/>
      <c r="H132" s="93"/>
      <c r="I132" s="93"/>
      <c r="J132" s="9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4"/>
    </row>
    <row r="133" spans="1:29" ht="15.75" customHeight="1">
      <c r="A133" s="71"/>
      <c r="B133" s="71"/>
      <c r="C133" s="1"/>
      <c r="D133" s="1"/>
      <c r="E133" s="1"/>
      <c r="F133" s="1"/>
      <c r="G133" s="186" t="s">
        <v>198</v>
      </c>
      <c r="H133" s="171"/>
      <c r="I133" s="171"/>
      <c r="J133" s="15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4"/>
    </row>
    <row r="134" spans="1:29" ht="15.75" customHeight="1">
      <c r="A134" s="71"/>
      <c r="B134" s="71"/>
      <c r="C134" s="1"/>
      <c r="D134" s="1"/>
      <c r="E134" s="1"/>
      <c r="F134" s="1"/>
      <c r="G134" s="84"/>
      <c r="H134" s="85" t="s">
        <v>6</v>
      </c>
      <c r="I134" s="85" t="s">
        <v>7</v>
      </c>
      <c r="J134" s="86" t="s">
        <v>8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4"/>
    </row>
    <row r="135" spans="1:29" ht="15.75" customHeight="1">
      <c r="A135" s="71"/>
      <c r="B135" s="71"/>
      <c r="C135" s="1"/>
      <c r="D135" s="1"/>
      <c r="E135" s="1"/>
      <c r="F135" s="1"/>
      <c r="G135" s="87" t="s">
        <v>196</v>
      </c>
      <c r="H135" s="88">
        <f t="shared" ref="H135:I135" si="10">H32</f>
        <v>111270422</v>
      </c>
      <c r="I135" s="88">
        <f t="shared" si="10"/>
        <v>110786769</v>
      </c>
      <c r="J135" s="89">
        <f t="shared" ref="J135:J136" si="11">I135/H135</f>
        <v>0.99565335521060572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4"/>
    </row>
    <row r="136" spans="1:29" ht="15.75" customHeight="1">
      <c r="A136" s="71"/>
      <c r="B136" s="71"/>
      <c r="C136" s="1"/>
      <c r="D136" s="1"/>
      <c r="E136" s="1"/>
      <c r="F136" s="1"/>
      <c r="G136" s="87" t="s">
        <v>55</v>
      </c>
      <c r="H136" s="88">
        <f t="shared" ref="H136:I136" si="12">H124</f>
        <v>111270243</v>
      </c>
      <c r="I136" s="88">
        <f t="shared" si="12"/>
        <v>106949882</v>
      </c>
      <c r="J136" s="89">
        <f t="shared" si="11"/>
        <v>0.96117235944204782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4"/>
    </row>
    <row r="137" spans="1:29" ht="12.75" customHeight="1">
      <c r="A137" s="71"/>
      <c r="B137" s="71"/>
      <c r="C137" s="1"/>
      <c r="D137" s="1"/>
      <c r="E137" s="1"/>
      <c r="F137" s="1"/>
      <c r="G137" s="185" t="s">
        <v>197</v>
      </c>
      <c r="H137" s="157"/>
      <c r="I137" s="90">
        <f>I135-I136</f>
        <v>3836887</v>
      </c>
      <c r="J137" s="9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4"/>
    </row>
    <row r="138" spans="1:29" ht="12.75" customHeight="1">
      <c r="A138" s="71"/>
      <c r="B138" s="71"/>
      <c r="C138" s="1"/>
      <c r="D138" s="1"/>
      <c r="E138" s="1"/>
      <c r="F138" s="1"/>
      <c r="G138" s="95"/>
      <c r="H138" s="96"/>
      <c r="I138" s="96"/>
      <c r="J138" s="9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4"/>
    </row>
    <row r="139" spans="1:29" ht="15.75" customHeight="1">
      <c r="A139" s="71"/>
      <c r="B139" s="71"/>
      <c r="C139" s="1"/>
      <c r="D139" s="1"/>
      <c r="E139" s="1"/>
      <c r="F139" s="1"/>
      <c r="G139" s="95"/>
      <c r="H139" s="98"/>
      <c r="I139" s="98"/>
      <c r="J139" s="9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4"/>
    </row>
    <row r="140" spans="1:29" ht="15" customHeight="1">
      <c r="A140" s="71"/>
      <c r="B140" s="71"/>
      <c r="C140" s="1"/>
      <c r="D140" s="1"/>
      <c r="E140" s="1"/>
      <c r="F140" s="1"/>
      <c r="G140" s="95"/>
      <c r="H140" s="98"/>
      <c r="I140" s="98"/>
      <c r="J140" s="9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4"/>
    </row>
    <row r="141" spans="1:29" ht="15.75" customHeight="1">
      <c r="A141" s="71"/>
      <c r="B141" s="71"/>
      <c r="C141" s="1"/>
      <c r="D141" s="1"/>
      <c r="E141" s="1"/>
      <c r="F141" s="1"/>
      <c r="G141" s="95"/>
      <c r="H141" s="98"/>
      <c r="I141" s="98"/>
      <c r="J141" s="9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4"/>
    </row>
    <row r="142" spans="1:29" ht="15.75" customHeight="1">
      <c r="A142" s="1"/>
      <c r="B142" s="1"/>
      <c r="C142" s="1"/>
      <c r="D142" s="1"/>
      <c r="E142" s="1"/>
      <c r="F142" s="1"/>
      <c r="G142" s="1"/>
      <c r="H142" s="2"/>
      <c r="I142" s="2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4"/>
    </row>
    <row r="143" spans="1:29" ht="15.75" customHeight="1">
      <c r="A143" s="1"/>
      <c r="B143" s="1"/>
      <c r="C143" s="1"/>
      <c r="D143" s="1"/>
      <c r="E143" s="1"/>
      <c r="F143" s="1"/>
      <c r="G143" s="179"/>
      <c r="H143" s="180"/>
      <c r="I143" s="180"/>
      <c r="J143" s="18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4"/>
    </row>
    <row r="144" spans="1:29" ht="15.75" customHeight="1">
      <c r="A144" s="1"/>
      <c r="B144" s="1"/>
      <c r="C144" s="1"/>
      <c r="D144" s="1"/>
      <c r="E144" s="1"/>
      <c r="F144" s="1"/>
      <c r="G144" s="101"/>
      <c r="H144" s="96"/>
      <c r="I144" s="96"/>
      <c r="J144" s="10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4"/>
    </row>
    <row r="145" spans="1:29" ht="15.75" customHeight="1">
      <c r="A145" s="1"/>
      <c r="B145" s="1"/>
      <c r="C145" s="1"/>
      <c r="D145" s="1"/>
      <c r="E145" s="1"/>
      <c r="F145" s="1"/>
      <c r="G145" s="101"/>
      <c r="H145" s="96"/>
      <c r="I145" s="96"/>
      <c r="J145" s="10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4"/>
    </row>
    <row r="146" spans="1:29" ht="15.75" customHeight="1">
      <c r="A146" s="1"/>
      <c r="B146" s="1"/>
      <c r="C146" s="1"/>
      <c r="D146" s="1"/>
      <c r="E146" s="1"/>
      <c r="F146" s="1"/>
      <c r="G146" s="101"/>
      <c r="H146" s="96"/>
      <c r="I146" s="96"/>
      <c r="J146" s="10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4"/>
    </row>
    <row r="147" spans="1:29" ht="12.75" customHeight="1">
      <c r="A147" s="1"/>
      <c r="B147" s="1"/>
      <c r="C147" s="1"/>
      <c r="D147" s="1"/>
      <c r="E147" s="1"/>
      <c r="F147" s="1"/>
      <c r="G147" s="96"/>
      <c r="H147" s="96"/>
      <c r="I147" s="96"/>
      <c r="J147" s="10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4"/>
    </row>
    <row r="148" spans="1:29" ht="12.75" customHeight="1">
      <c r="A148" s="1"/>
      <c r="B148" s="1"/>
      <c r="C148" s="1"/>
      <c r="D148" s="1"/>
      <c r="E148" s="1"/>
      <c r="F148" s="1"/>
      <c r="G148" s="1"/>
      <c r="H148" s="2"/>
      <c r="I148" s="2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4"/>
    </row>
    <row r="149" spans="1:29" ht="12.75" customHeight="1">
      <c r="A149" s="1"/>
      <c r="B149" s="1"/>
      <c r="C149" s="1"/>
      <c r="D149" s="1"/>
      <c r="E149" s="1"/>
      <c r="F149" s="1"/>
      <c r="G149" s="95"/>
      <c r="H149" s="96"/>
      <c r="I149" s="96"/>
      <c r="J149" s="9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4"/>
    </row>
    <row r="150" spans="1:29" ht="15.75" customHeight="1">
      <c r="A150" s="1"/>
      <c r="B150" s="1"/>
      <c r="C150" s="1"/>
      <c r="D150" s="1"/>
      <c r="E150" s="1"/>
      <c r="F150" s="1"/>
      <c r="G150" s="95"/>
      <c r="H150" s="98"/>
      <c r="I150" s="98"/>
      <c r="J150" s="9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4"/>
    </row>
    <row r="151" spans="1:29" ht="15.75" customHeight="1">
      <c r="A151" s="1"/>
      <c r="B151" s="1"/>
      <c r="C151" s="1"/>
      <c r="D151" s="1"/>
      <c r="E151" s="1"/>
      <c r="F151" s="1"/>
      <c r="G151" s="95"/>
      <c r="H151" s="98"/>
      <c r="I151" s="98"/>
      <c r="J151" s="99"/>
      <c r="K151" s="10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4"/>
    </row>
    <row r="152" spans="1:29" ht="15.75" customHeight="1">
      <c r="A152" s="1"/>
      <c r="B152" s="1"/>
      <c r="C152" s="1"/>
      <c r="D152" s="1"/>
      <c r="E152" s="1"/>
      <c r="F152" s="1"/>
      <c r="G152" s="95"/>
      <c r="H152" s="98"/>
      <c r="I152" s="98"/>
      <c r="J152" s="9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4"/>
    </row>
    <row r="153" spans="1:29" ht="15.75" customHeight="1">
      <c r="A153" s="1"/>
      <c r="B153" s="1"/>
      <c r="C153" s="1"/>
      <c r="D153" s="1"/>
      <c r="E153" s="1"/>
      <c r="F153" s="1"/>
      <c r="G153" s="1"/>
      <c r="H153" s="2"/>
      <c r="I153" s="2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4"/>
    </row>
    <row r="154" spans="1:29" ht="15.75" customHeight="1">
      <c r="A154" s="1"/>
      <c r="B154" s="1"/>
      <c r="C154" s="1"/>
      <c r="D154" s="1"/>
      <c r="E154" s="1"/>
      <c r="F154" s="1"/>
      <c r="G154" s="95"/>
      <c r="H154" s="96"/>
      <c r="I154" s="96"/>
      <c r="J154" s="9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4"/>
    </row>
    <row r="155" spans="1:29" ht="15.75" customHeight="1">
      <c r="A155" s="1"/>
      <c r="B155" s="1"/>
      <c r="C155" s="1"/>
      <c r="D155" s="1"/>
      <c r="E155" s="1"/>
      <c r="F155" s="1"/>
      <c r="G155" s="95"/>
      <c r="H155" s="98"/>
      <c r="I155" s="98"/>
      <c r="J155" s="9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4"/>
    </row>
    <row r="156" spans="1:29" ht="15.75" customHeight="1">
      <c r="A156" s="1"/>
      <c r="B156" s="1"/>
      <c r="C156" s="1"/>
      <c r="D156" s="1"/>
      <c r="E156" s="1"/>
      <c r="F156" s="1"/>
      <c r="G156" s="95"/>
      <c r="H156" s="98"/>
      <c r="I156" s="98"/>
      <c r="J156" s="99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4"/>
    </row>
    <row r="157" spans="1:29" ht="15.75" customHeight="1">
      <c r="A157" s="1"/>
      <c r="B157" s="1"/>
      <c r="C157" s="1"/>
      <c r="D157" s="1"/>
      <c r="E157" s="1"/>
      <c r="F157" s="1"/>
      <c r="G157" s="95"/>
      <c r="H157" s="98"/>
      <c r="I157" s="98"/>
      <c r="J157" s="9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4"/>
    </row>
    <row r="158" spans="1:29" ht="15.75" customHeight="1">
      <c r="A158" s="1"/>
      <c r="B158" s="1"/>
      <c r="C158" s="1"/>
      <c r="D158" s="1"/>
      <c r="E158" s="1"/>
      <c r="F158" s="1"/>
      <c r="G158" s="1"/>
      <c r="H158" s="2"/>
      <c r="I158" s="2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4"/>
    </row>
    <row r="159" spans="1:29" ht="15.75" customHeight="1">
      <c r="A159" s="1"/>
      <c r="B159" s="1"/>
      <c r="C159" s="1"/>
      <c r="D159" s="1"/>
      <c r="E159" s="1"/>
      <c r="F159" s="1"/>
      <c r="G159" s="95"/>
      <c r="H159" s="96"/>
      <c r="I159" s="96"/>
      <c r="J159" s="97"/>
      <c r="K159" s="18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4"/>
    </row>
    <row r="160" spans="1:29" ht="15.75" customHeight="1">
      <c r="A160" s="1"/>
      <c r="B160" s="1"/>
      <c r="C160" s="1"/>
      <c r="D160" s="1"/>
      <c r="E160" s="1"/>
      <c r="F160" s="1"/>
      <c r="G160" s="95"/>
      <c r="H160" s="98"/>
      <c r="I160" s="98"/>
      <c r="J160" s="99"/>
      <c r="K160" s="18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4"/>
    </row>
    <row r="161" spans="1:29" ht="15.75" customHeight="1">
      <c r="A161" s="1"/>
      <c r="B161" s="1"/>
      <c r="C161" s="1"/>
      <c r="D161" s="1"/>
      <c r="E161" s="1"/>
      <c r="F161" s="1"/>
      <c r="G161" s="95"/>
      <c r="H161" s="98"/>
      <c r="I161" s="98"/>
      <c r="J161" s="99"/>
      <c r="K161" s="18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4"/>
    </row>
    <row r="162" spans="1:29" ht="15.75" customHeight="1">
      <c r="A162" s="1"/>
      <c r="B162" s="1"/>
      <c r="C162" s="1"/>
      <c r="D162" s="1"/>
      <c r="E162" s="1"/>
      <c r="F162" s="1"/>
      <c r="G162" s="95"/>
      <c r="H162" s="98"/>
      <c r="I162" s="98"/>
      <c r="J162" s="99"/>
      <c r="K162" s="18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4"/>
    </row>
    <row r="163" spans="1:29" ht="15.75" customHeight="1">
      <c r="A163" s="1"/>
      <c r="B163" s="1"/>
      <c r="C163" s="1"/>
      <c r="D163" s="1"/>
      <c r="E163" s="1"/>
      <c r="F163" s="1"/>
      <c r="G163" s="1"/>
      <c r="H163" s="2"/>
      <c r="I163" s="2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4"/>
    </row>
    <row r="164" spans="1:29" ht="15.75" customHeight="1">
      <c r="A164" s="1"/>
      <c r="B164" s="1"/>
      <c r="C164" s="1"/>
      <c r="D164" s="1"/>
      <c r="E164" s="1"/>
      <c r="F164" s="1"/>
      <c r="G164" s="95"/>
      <c r="H164" s="96"/>
      <c r="I164" s="96"/>
      <c r="J164" s="9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4"/>
    </row>
    <row r="165" spans="1:29" ht="15.75" customHeight="1">
      <c r="A165" s="1"/>
      <c r="B165" s="1"/>
      <c r="C165" s="1"/>
      <c r="D165" s="1"/>
      <c r="E165" s="1"/>
      <c r="F165" s="1"/>
      <c r="G165" s="95"/>
      <c r="H165" s="98"/>
      <c r="I165" s="98"/>
      <c r="J165" s="9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4"/>
    </row>
    <row r="166" spans="1:29" ht="15.75" customHeight="1">
      <c r="A166" s="1"/>
      <c r="B166" s="1"/>
      <c r="C166" s="1"/>
      <c r="D166" s="1"/>
      <c r="E166" s="1"/>
      <c r="F166" s="1"/>
      <c r="G166" s="95"/>
      <c r="H166" s="98"/>
      <c r="I166" s="98"/>
      <c r="J166" s="9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4"/>
    </row>
    <row r="167" spans="1:29" ht="15.75" customHeight="1">
      <c r="A167" s="1"/>
      <c r="B167" s="1"/>
      <c r="C167" s="1"/>
      <c r="D167" s="1"/>
      <c r="E167" s="1"/>
      <c r="F167" s="1"/>
      <c r="G167" s="95"/>
      <c r="H167" s="98"/>
      <c r="I167" s="98"/>
      <c r="J167" s="9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4"/>
    </row>
    <row r="168" spans="1:29" ht="15.75" customHeight="1">
      <c r="A168" s="1"/>
      <c r="B168" s="1"/>
      <c r="C168" s="1"/>
      <c r="D168" s="1"/>
      <c r="E168" s="1"/>
      <c r="F168" s="1"/>
      <c r="G168" s="1"/>
      <c r="H168" s="2"/>
      <c r="I168" s="2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4"/>
    </row>
    <row r="169" spans="1:29" ht="15.75" customHeight="1">
      <c r="A169" s="1"/>
      <c r="B169" s="1"/>
      <c r="C169" s="1"/>
      <c r="D169" s="1"/>
      <c r="E169" s="1"/>
      <c r="F169" s="1"/>
      <c r="G169" s="1"/>
      <c r="H169" s="2"/>
      <c r="I169" s="2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4"/>
    </row>
    <row r="170" spans="1:29" ht="15.75" customHeight="1">
      <c r="A170" s="1"/>
      <c r="B170" s="1"/>
      <c r="C170" s="1"/>
      <c r="D170" s="1"/>
      <c r="E170" s="1"/>
      <c r="F170" s="1"/>
      <c r="G170" s="1"/>
      <c r="H170" s="2"/>
      <c r="I170" s="2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4"/>
    </row>
    <row r="171" spans="1:29" ht="15.75" customHeight="1">
      <c r="A171" s="1"/>
      <c r="B171" s="1"/>
      <c r="C171" s="1"/>
      <c r="D171" s="1"/>
      <c r="E171" s="1"/>
      <c r="F171" s="1"/>
      <c r="G171" s="1"/>
      <c r="H171" s="2"/>
      <c r="I171" s="2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4"/>
    </row>
    <row r="172" spans="1:29" ht="15.75" customHeight="1">
      <c r="A172" s="1"/>
      <c r="B172" s="1"/>
      <c r="C172" s="1"/>
      <c r="D172" s="1"/>
      <c r="E172" s="1"/>
      <c r="F172" s="1"/>
      <c r="G172" s="1"/>
      <c r="H172" s="2"/>
      <c r="I172" s="2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4"/>
    </row>
    <row r="173" spans="1:29" ht="15.75" customHeight="1">
      <c r="A173" s="1"/>
      <c r="B173" s="1"/>
      <c r="C173" s="1"/>
      <c r="D173" s="1"/>
      <c r="E173" s="1"/>
      <c r="F173" s="1"/>
      <c r="G173" s="1"/>
      <c r="H173" s="2"/>
      <c r="I173" s="2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4"/>
    </row>
    <row r="174" spans="1:29" ht="15.75" customHeight="1">
      <c r="A174" s="1"/>
      <c r="B174" s="1"/>
      <c r="C174" s="1"/>
      <c r="D174" s="1"/>
      <c r="E174" s="1"/>
      <c r="F174" s="1"/>
      <c r="G174" s="1"/>
      <c r="H174" s="2"/>
      <c r="I174" s="2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4"/>
    </row>
    <row r="175" spans="1:29" ht="15.75" customHeight="1">
      <c r="A175" s="1"/>
      <c r="B175" s="1"/>
      <c r="C175" s="1"/>
      <c r="D175" s="1"/>
      <c r="E175" s="1"/>
      <c r="F175" s="1"/>
      <c r="G175" s="1"/>
      <c r="H175" s="2"/>
      <c r="I175" s="2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4"/>
    </row>
    <row r="176" spans="1:29" ht="15.75" customHeight="1">
      <c r="A176" s="1"/>
      <c r="B176" s="1"/>
      <c r="C176" s="1"/>
      <c r="D176" s="1"/>
      <c r="E176" s="1"/>
      <c r="F176" s="1"/>
      <c r="G176" s="1"/>
      <c r="H176" s="2"/>
      <c r="I176" s="2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4"/>
    </row>
    <row r="177" spans="1:29" ht="15.75" customHeight="1">
      <c r="A177" s="1"/>
      <c r="B177" s="1"/>
      <c r="C177" s="1"/>
      <c r="D177" s="1"/>
      <c r="E177" s="1"/>
      <c r="F177" s="1"/>
      <c r="G177" s="1"/>
      <c r="H177" s="2"/>
      <c r="I177" s="2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4"/>
    </row>
    <row r="178" spans="1:29" ht="15.75" customHeight="1">
      <c r="A178" s="1"/>
      <c r="B178" s="1"/>
      <c r="C178" s="1"/>
      <c r="D178" s="1"/>
      <c r="E178" s="1"/>
      <c r="F178" s="1"/>
      <c r="G178" s="1"/>
      <c r="H178" s="2"/>
      <c r="I178" s="2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4"/>
    </row>
    <row r="179" spans="1:29" ht="15.75" customHeight="1">
      <c r="A179" s="1"/>
      <c r="B179" s="1"/>
      <c r="C179" s="1"/>
      <c r="D179" s="1"/>
      <c r="E179" s="1"/>
      <c r="F179" s="1"/>
      <c r="G179" s="1"/>
      <c r="H179" s="2"/>
      <c r="I179" s="2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4"/>
    </row>
    <row r="180" spans="1:29" ht="15.75" customHeight="1">
      <c r="A180" s="1"/>
      <c r="B180" s="1"/>
      <c r="C180" s="1"/>
      <c r="D180" s="1"/>
      <c r="E180" s="1"/>
      <c r="F180" s="1"/>
      <c r="G180" s="1"/>
      <c r="H180" s="2"/>
      <c r="I180" s="2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4"/>
    </row>
    <row r="181" spans="1:29" ht="15.75" customHeight="1">
      <c r="A181" s="1"/>
      <c r="B181" s="1"/>
      <c r="C181" s="1"/>
      <c r="D181" s="1"/>
      <c r="E181" s="1"/>
      <c r="F181" s="1"/>
      <c r="G181" s="1"/>
      <c r="H181" s="2"/>
      <c r="I181" s="2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4"/>
    </row>
    <row r="182" spans="1:29" ht="15.75" customHeight="1">
      <c r="A182" s="1"/>
      <c r="B182" s="1"/>
      <c r="C182" s="1"/>
      <c r="D182" s="1"/>
      <c r="E182" s="1"/>
      <c r="F182" s="1"/>
      <c r="G182" s="1"/>
      <c r="H182" s="2"/>
      <c r="I182" s="2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4"/>
    </row>
    <row r="183" spans="1:29" ht="15.75" customHeight="1">
      <c r="A183" s="1"/>
      <c r="B183" s="1"/>
      <c r="C183" s="1"/>
      <c r="D183" s="1"/>
      <c r="E183" s="1"/>
      <c r="F183" s="1"/>
      <c r="G183" s="1"/>
      <c r="H183" s="2"/>
      <c r="I183" s="2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4"/>
    </row>
    <row r="184" spans="1:29" ht="15.75" customHeight="1">
      <c r="A184" s="1"/>
      <c r="B184" s="1"/>
      <c r="C184" s="1"/>
      <c r="D184" s="1"/>
      <c r="E184" s="1"/>
      <c r="F184" s="1"/>
      <c r="G184" s="1"/>
      <c r="H184" s="2"/>
      <c r="I184" s="2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4"/>
    </row>
    <row r="185" spans="1:29" ht="15.75" customHeight="1">
      <c r="A185" s="1"/>
      <c r="B185" s="1"/>
      <c r="C185" s="1"/>
      <c r="D185" s="1"/>
      <c r="E185" s="1"/>
      <c r="F185" s="1"/>
      <c r="G185" s="1"/>
      <c r="H185" s="2"/>
      <c r="I185" s="2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4"/>
    </row>
    <row r="186" spans="1:29" ht="15.75" customHeight="1">
      <c r="A186" s="1"/>
      <c r="B186" s="1"/>
      <c r="C186" s="1"/>
      <c r="D186" s="1"/>
      <c r="E186" s="1"/>
      <c r="F186" s="1"/>
      <c r="G186" s="1"/>
      <c r="H186" s="2"/>
      <c r="I186" s="2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4"/>
    </row>
    <row r="187" spans="1:29" ht="15.75" customHeight="1">
      <c r="A187" s="1"/>
      <c r="B187" s="1"/>
      <c r="C187" s="1"/>
      <c r="D187" s="1"/>
      <c r="E187" s="1"/>
      <c r="F187" s="1"/>
      <c r="G187" s="1"/>
      <c r="H187" s="2"/>
      <c r="I187" s="2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4"/>
    </row>
    <row r="188" spans="1:29" ht="15.75" customHeight="1">
      <c r="A188" s="1"/>
      <c r="B188" s="1"/>
      <c r="C188" s="1"/>
      <c r="D188" s="1"/>
      <c r="E188" s="1"/>
      <c r="F188" s="1"/>
      <c r="G188" s="1"/>
      <c r="H188" s="2"/>
      <c r="I188" s="2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4"/>
    </row>
    <row r="189" spans="1:29" ht="15.75" customHeight="1">
      <c r="A189" s="1"/>
      <c r="B189" s="1"/>
      <c r="C189" s="1"/>
      <c r="D189" s="1"/>
      <c r="E189" s="1"/>
      <c r="F189" s="1"/>
      <c r="G189" s="1"/>
      <c r="H189" s="2"/>
      <c r="I189" s="2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4"/>
    </row>
    <row r="190" spans="1:29" ht="15.75" customHeight="1">
      <c r="A190" s="1"/>
      <c r="B190" s="1"/>
      <c r="C190" s="1"/>
      <c r="D190" s="1"/>
      <c r="E190" s="1"/>
      <c r="F190" s="1"/>
      <c r="G190" s="1"/>
      <c r="H190" s="2"/>
      <c r="I190" s="2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4"/>
    </row>
    <row r="191" spans="1:29" ht="15.75" customHeight="1">
      <c r="A191" s="1"/>
      <c r="B191" s="1"/>
      <c r="C191" s="1"/>
      <c r="D191" s="1"/>
      <c r="E191" s="1"/>
      <c r="F191" s="1"/>
      <c r="G191" s="1"/>
      <c r="H191" s="2"/>
      <c r="I191" s="2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4"/>
    </row>
    <row r="192" spans="1:29" ht="15.75" customHeight="1">
      <c r="A192" s="1"/>
      <c r="B192" s="1"/>
      <c r="C192" s="1"/>
      <c r="D192" s="1"/>
      <c r="E192" s="1"/>
      <c r="F192" s="1"/>
      <c r="G192" s="1"/>
      <c r="H192" s="2"/>
      <c r="I192" s="2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4"/>
    </row>
    <row r="193" spans="1:29" ht="15.75" customHeight="1">
      <c r="A193" s="1"/>
      <c r="B193" s="1"/>
      <c r="C193" s="1"/>
      <c r="D193" s="1"/>
      <c r="E193" s="1"/>
      <c r="F193" s="1"/>
      <c r="G193" s="1"/>
      <c r="H193" s="2"/>
      <c r="I193" s="2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4"/>
    </row>
    <row r="194" spans="1:29" ht="15.75" customHeight="1">
      <c r="A194" s="1"/>
      <c r="B194" s="1"/>
      <c r="C194" s="1"/>
      <c r="D194" s="1"/>
      <c r="E194" s="1"/>
      <c r="F194" s="1"/>
      <c r="G194" s="1"/>
      <c r="H194" s="2"/>
      <c r="I194" s="2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4"/>
    </row>
    <row r="195" spans="1:29" ht="15.75" customHeight="1">
      <c r="A195" s="1"/>
      <c r="B195" s="1"/>
      <c r="C195" s="1"/>
      <c r="D195" s="1"/>
      <c r="E195" s="1"/>
      <c r="F195" s="1"/>
      <c r="G195" s="1"/>
      <c r="H195" s="2"/>
      <c r="I195" s="2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4"/>
    </row>
    <row r="196" spans="1:29" ht="15.75" customHeight="1">
      <c r="A196" s="1"/>
      <c r="B196" s="1"/>
      <c r="C196" s="1"/>
      <c r="D196" s="1"/>
      <c r="E196" s="1"/>
      <c r="F196" s="1"/>
      <c r="G196" s="1"/>
      <c r="H196" s="2"/>
      <c r="I196" s="2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4"/>
    </row>
    <row r="197" spans="1:29" ht="15.75" customHeight="1">
      <c r="A197" s="1"/>
      <c r="B197" s="1"/>
      <c r="C197" s="1"/>
      <c r="D197" s="1"/>
      <c r="E197" s="1"/>
      <c r="F197" s="1"/>
      <c r="G197" s="1"/>
      <c r="H197" s="2"/>
      <c r="I197" s="2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4"/>
    </row>
    <row r="198" spans="1:29" ht="15.75" customHeight="1">
      <c r="A198" s="1"/>
      <c r="B198" s="1"/>
      <c r="C198" s="1"/>
      <c r="D198" s="1"/>
      <c r="E198" s="1"/>
      <c r="F198" s="1"/>
      <c r="G198" s="1"/>
      <c r="H198" s="2"/>
      <c r="I198" s="2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4"/>
    </row>
    <row r="199" spans="1:29" ht="15.75" customHeight="1">
      <c r="A199" s="1"/>
      <c r="B199" s="1"/>
      <c r="C199" s="1"/>
      <c r="D199" s="1"/>
      <c r="E199" s="1"/>
      <c r="F199" s="1"/>
      <c r="G199" s="1"/>
      <c r="H199" s="2"/>
      <c r="I199" s="2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4"/>
    </row>
    <row r="200" spans="1:29" ht="15.75" customHeight="1">
      <c r="A200" s="1"/>
      <c r="B200" s="1"/>
      <c r="C200" s="1"/>
      <c r="D200" s="1"/>
      <c r="E200" s="1"/>
      <c r="F200" s="1"/>
      <c r="G200" s="1"/>
      <c r="H200" s="2"/>
      <c r="I200" s="2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4"/>
    </row>
    <row r="201" spans="1:29" ht="15.75" customHeight="1">
      <c r="A201" s="1"/>
      <c r="B201" s="1"/>
      <c r="C201" s="1"/>
      <c r="D201" s="1"/>
      <c r="E201" s="1"/>
      <c r="F201" s="1"/>
      <c r="G201" s="1"/>
      <c r="H201" s="2"/>
      <c r="I201" s="2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4"/>
    </row>
    <row r="202" spans="1:29" ht="15.75" customHeight="1">
      <c r="A202" s="1"/>
      <c r="B202" s="1"/>
      <c r="C202" s="1"/>
      <c r="D202" s="1"/>
      <c r="E202" s="1"/>
      <c r="F202" s="1"/>
      <c r="G202" s="1"/>
      <c r="H202" s="2"/>
      <c r="I202" s="2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4"/>
    </row>
    <row r="203" spans="1:29" ht="15.75" customHeight="1">
      <c r="A203" s="1"/>
      <c r="B203" s="1"/>
      <c r="C203" s="1"/>
      <c r="D203" s="1"/>
      <c r="E203" s="1"/>
      <c r="F203" s="1"/>
      <c r="G203" s="1"/>
      <c r="H203" s="2"/>
      <c r="I203" s="2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4"/>
    </row>
    <row r="204" spans="1:29" ht="15.75" customHeight="1">
      <c r="A204" s="1"/>
      <c r="B204" s="1"/>
      <c r="C204" s="1"/>
      <c r="D204" s="1"/>
      <c r="E204" s="1"/>
      <c r="F204" s="1"/>
      <c r="G204" s="1"/>
      <c r="H204" s="2"/>
      <c r="I204" s="2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4"/>
    </row>
    <row r="205" spans="1:29" ht="15.75" customHeight="1">
      <c r="A205" s="1"/>
      <c r="B205" s="1"/>
      <c r="C205" s="1"/>
      <c r="D205" s="1"/>
      <c r="E205" s="1"/>
      <c r="F205" s="1"/>
      <c r="G205" s="1"/>
      <c r="H205" s="2"/>
      <c r="I205" s="2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4"/>
    </row>
    <row r="206" spans="1:29" ht="15.75" customHeight="1">
      <c r="A206" s="1"/>
      <c r="B206" s="1"/>
      <c r="C206" s="1"/>
      <c r="D206" s="1"/>
      <c r="E206" s="1"/>
      <c r="F206" s="1"/>
      <c r="G206" s="1"/>
      <c r="H206" s="2"/>
      <c r="I206" s="2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4"/>
    </row>
    <row r="207" spans="1:29" ht="15.75" customHeight="1">
      <c r="A207" s="1"/>
      <c r="B207" s="1"/>
      <c r="C207" s="1"/>
      <c r="D207" s="1"/>
      <c r="E207" s="1"/>
      <c r="F207" s="1"/>
      <c r="G207" s="1"/>
      <c r="H207" s="2"/>
      <c r="I207" s="2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4"/>
    </row>
    <row r="208" spans="1:29" ht="15.75" customHeight="1">
      <c r="A208" s="1"/>
      <c r="B208" s="1"/>
      <c r="C208" s="1"/>
      <c r="D208" s="1"/>
      <c r="E208" s="1"/>
      <c r="F208" s="1"/>
      <c r="G208" s="1"/>
      <c r="H208" s="2"/>
      <c r="I208" s="2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4"/>
    </row>
    <row r="209" spans="1:29" ht="15.75" customHeight="1">
      <c r="A209" s="1"/>
      <c r="B209" s="1"/>
      <c r="C209" s="1"/>
      <c r="D209" s="1"/>
      <c r="E209" s="1"/>
      <c r="F209" s="1"/>
      <c r="G209" s="1"/>
      <c r="H209" s="2"/>
      <c r="I209" s="2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4"/>
    </row>
    <row r="210" spans="1:29" ht="15.75" customHeight="1">
      <c r="A210" s="1"/>
      <c r="B210" s="1"/>
      <c r="C210" s="1"/>
      <c r="D210" s="1"/>
      <c r="E210" s="1"/>
      <c r="F210" s="1"/>
      <c r="G210" s="1"/>
      <c r="H210" s="2"/>
      <c r="I210" s="2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4"/>
    </row>
    <row r="211" spans="1:29" ht="15.75" customHeight="1">
      <c r="A211" s="1"/>
      <c r="B211" s="1"/>
      <c r="C211" s="1"/>
      <c r="D211" s="1"/>
      <c r="E211" s="1"/>
      <c r="F211" s="1"/>
      <c r="G211" s="1"/>
      <c r="H211" s="2"/>
      <c r="I211" s="2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4"/>
    </row>
    <row r="212" spans="1:29" ht="15.75" customHeight="1">
      <c r="A212" s="1"/>
      <c r="B212" s="1"/>
      <c r="C212" s="1"/>
      <c r="D212" s="1"/>
      <c r="E212" s="1"/>
      <c r="F212" s="1"/>
      <c r="G212" s="1"/>
      <c r="H212" s="2"/>
      <c r="I212" s="2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4"/>
    </row>
    <row r="213" spans="1:29" ht="15.75" customHeight="1">
      <c r="A213" s="1"/>
      <c r="B213" s="1"/>
      <c r="C213" s="1"/>
      <c r="D213" s="1"/>
      <c r="E213" s="1"/>
      <c r="F213" s="1"/>
      <c r="G213" s="1"/>
      <c r="H213" s="2"/>
      <c r="I213" s="2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4"/>
    </row>
    <row r="214" spans="1:29" ht="15.75" customHeight="1">
      <c r="A214" s="1"/>
      <c r="B214" s="1"/>
      <c r="C214" s="1"/>
      <c r="D214" s="1"/>
      <c r="E214" s="1"/>
      <c r="F214" s="1"/>
      <c r="G214" s="1"/>
      <c r="H214" s="2"/>
      <c r="I214" s="2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4"/>
    </row>
    <row r="215" spans="1:29" ht="15.75" customHeight="1">
      <c r="A215" s="1"/>
      <c r="B215" s="1"/>
      <c r="C215" s="1"/>
      <c r="D215" s="1"/>
      <c r="E215" s="1"/>
      <c r="F215" s="1"/>
      <c r="G215" s="1"/>
      <c r="H215" s="2"/>
      <c r="I215" s="2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4"/>
    </row>
    <row r="216" spans="1:29" ht="15.75" customHeight="1">
      <c r="A216" s="1"/>
      <c r="B216" s="1"/>
      <c r="C216" s="1"/>
      <c r="D216" s="1"/>
      <c r="E216" s="1"/>
      <c r="F216" s="1"/>
      <c r="G216" s="1"/>
      <c r="H216" s="2"/>
      <c r="I216" s="2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4"/>
    </row>
    <row r="217" spans="1:29" ht="15.75" customHeight="1">
      <c r="A217" s="1"/>
      <c r="B217" s="1"/>
      <c r="C217" s="1"/>
      <c r="D217" s="1"/>
      <c r="E217" s="1"/>
      <c r="F217" s="1"/>
      <c r="G217" s="1"/>
      <c r="H217" s="2"/>
      <c r="I217" s="2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4"/>
    </row>
    <row r="218" spans="1:29" ht="15.75" customHeight="1">
      <c r="A218" s="1"/>
      <c r="B218" s="1"/>
      <c r="C218" s="1"/>
      <c r="D218" s="1"/>
      <c r="E218" s="1"/>
      <c r="F218" s="1"/>
      <c r="G218" s="1"/>
      <c r="H218" s="2"/>
      <c r="I218" s="2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4"/>
    </row>
    <row r="219" spans="1:29" ht="15.75" customHeight="1">
      <c r="A219" s="1"/>
      <c r="B219" s="1"/>
      <c r="C219" s="1"/>
      <c r="D219" s="1"/>
      <c r="E219" s="1"/>
      <c r="F219" s="1"/>
      <c r="G219" s="1"/>
      <c r="H219" s="2"/>
      <c r="I219" s="2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4"/>
    </row>
    <row r="220" spans="1:29" ht="15.75" customHeight="1">
      <c r="A220" s="1"/>
      <c r="B220" s="1"/>
      <c r="C220" s="1"/>
      <c r="D220" s="1"/>
      <c r="E220" s="1"/>
      <c r="F220" s="1"/>
      <c r="G220" s="1"/>
      <c r="H220" s="2"/>
      <c r="I220" s="2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4"/>
    </row>
    <row r="221" spans="1:29" ht="15.75" customHeight="1">
      <c r="A221" s="1"/>
      <c r="B221" s="1"/>
      <c r="C221" s="1"/>
      <c r="D221" s="1"/>
      <c r="E221" s="1"/>
      <c r="F221" s="1"/>
      <c r="G221" s="1"/>
      <c r="H221" s="2"/>
      <c r="I221" s="2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4"/>
    </row>
    <row r="222" spans="1:29" ht="15.75" customHeight="1">
      <c r="A222" s="1"/>
      <c r="B222" s="1"/>
      <c r="C222" s="1"/>
      <c r="D222" s="1"/>
      <c r="E222" s="1"/>
      <c r="F222" s="1"/>
      <c r="G222" s="1"/>
      <c r="H222" s="2"/>
      <c r="I222" s="2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4"/>
    </row>
    <row r="223" spans="1:29" ht="15.75" customHeight="1">
      <c r="A223" s="1"/>
      <c r="B223" s="1"/>
      <c r="C223" s="1"/>
      <c r="D223" s="1"/>
      <c r="E223" s="1"/>
      <c r="F223" s="1"/>
      <c r="G223" s="1"/>
      <c r="H223" s="2"/>
      <c r="I223" s="2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4"/>
    </row>
    <row r="224" spans="1:29" ht="15.75" customHeight="1">
      <c r="A224" s="1"/>
      <c r="B224" s="1"/>
      <c r="C224" s="1"/>
      <c r="D224" s="1"/>
      <c r="E224" s="1"/>
      <c r="F224" s="1"/>
      <c r="G224" s="1"/>
      <c r="H224" s="2"/>
      <c r="I224" s="2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4"/>
    </row>
    <row r="225" spans="1:29" ht="15.75" customHeight="1">
      <c r="A225" s="1"/>
      <c r="B225" s="1"/>
      <c r="C225" s="1"/>
      <c r="D225" s="1"/>
      <c r="E225" s="1"/>
      <c r="F225" s="1"/>
      <c r="G225" s="1"/>
      <c r="H225" s="2"/>
      <c r="I225" s="2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4"/>
    </row>
    <row r="226" spans="1:29" ht="15.75" customHeight="1">
      <c r="A226" s="1"/>
      <c r="B226" s="1"/>
      <c r="C226" s="1"/>
      <c r="D226" s="1"/>
      <c r="E226" s="1"/>
      <c r="F226" s="1"/>
      <c r="G226" s="1"/>
      <c r="H226" s="2"/>
      <c r="I226" s="2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4"/>
    </row>
    <row r="227" spans="1:29" ht="15.75" customHeight="1">
      <c r="A227" s="1"/>
      <c r="B227" s="1"/>
      <c r="C227" s="1"/>
      <c r="D227" s="1"/>
      <c r="E227" s="1"/>
      <c r="F227" s="1"/>
      <c r="G227" s="1"/>
      <c r="H227" s="2"/>
      <c r="I227" s="2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4"/>
    </row>
    <row r="228" spans="1:29" ht="15.75" customHeight="1">
      <c r="A228" s="1"/>
      <c r="B228" s="1"/>
      <c r="C228" s="1"/>
      <c r="D228" s="1"/>
      <c r="E228" s="1"/>
      <c r="F228" s="1"/>
      <c r="G228" s="1"/>
      <c r="H228" s="2"/>
      <c r="I228" s="2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4"/>
    </row>
    <row r="229" spans="1:29" ht="15.75" customHeight="1">
      <c r="A229" s="1"/>
      <c r="B229" s="1"/>
      <c r="C229" s="1"/>
      <c r="D229" s="1"/>
      <c r="E229" s="1"/>
      <c r="F229" s="1"/>
      <c r="G229" s="1"/>
      <c r="H229" s="2"/>
      <c r="I229" s="2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4"/>
    </row>
    <row r="230" spans="1:29" ht="15.75" customHeight="1">
      <c r="A230" s="1"/>
      <c r="B230" s="1"/>
      <c r="C230" s="1"/>
      <c r="D230" s="1"/>
      <c r="E230" s="1"/>
      <c r="F230" s="1"/>
      <c r="G230" s="1"/>
      <c r="H230" s="2"/>
      <c r="I230" s="2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4"/>
    </row>
    <row r="231" spans="1:29" ht="15.75" customHeight="1">
      <c r="A231" s="1"/>
      <c r="B231" s="1"/>
      <c r="C231" s="1"/>
      <c r="D231" s="1"/>
      <c r="E231" s="1"/>
      <c r="F231" s="1"/>
      <c r="G231" s="1"/>
      <c r="H231" s="2"/>
      <c r="I231" s="2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4"/>
    </row>
    <row r="232" spans="1:29" ht="15.75" customHeight="1">
      <c r="A232" s="1"/>
      <c r="B232" s="1"/>
      <c r="C232" s="1"/>
      <c r="D232" s="1"/>
      <c r="E232" s="1"/>
      <c r="F232" s="1"/>
      <c r="G232" s="1"/>
      <c r="H232" s="2"/>
      <c r="I232" s="2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4"/>
    </row>
    <row r="233" spans="1:29" ht="15.75" customHeight="1">
      <c r="A233" s="1"/>
      <c r="B233" s="1"/>
      <c r="C233" s="1"/>
      <c r="D233" s="1"/>
      <c r="E233" s="1"/>
      <c r="F233" s="1"/>
      <c r="G233" s="1"/>
      <c r="H233" s="2"/>
      <c r="I233" s="2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4"/>
    </row>
    <row r="234" spans="1:29" ht="15.75" customHeight="1">
      <c r="A234" s="1"/>
      <c r="B234" s="1"/>
      <c r="C234" s="1"/>
      <c r="D234" s="1"/>
      <c r="E234" s="1"/>
      <c r="F234" s="1"/>
      <c r="G234" s="1"/>
      <c r="H234" s="2"/>
      <c r="I234" s="2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4"/>
    </row>
    <row r="235" spans="1:29" ht="15.75" customHeight="1">
      <c r="A235" s="1"/>
      <c r="B235" s="1"/>
      <c r="C235" s="1"/>
      <c r="D235" s="1"/>
      <c r="E235" s="1"/>
      <c r="F235" s="1"/>
      <c r="G235" s="1"/>
      <c r="H235" s="2"/>
      <c r="I235" s="2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4"/>
    </row>
    <row r="236" spans="1:29" ht="15.75" customHeight="1">
      <c r="A236" s="1"/>
      <c r="B236" s="1"/>
      <c r="C236" s="1"/>
      <c r="D236" s="1"/>
      <c r="E236" s="1"/>
      <c r="F236" s="1"/>
      <c r="G236" s="1"/>
      <c r="H236" s="2"/>
      <c r="I236" s="2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4"/>
    </row>
    <row r="237" spans="1:29" ht="15.75" customHeight="1">
      <c r="A237" s="1"/>
      <c r="B237" s="1"/>
      <c r="C237" s="2"/>
      <c r="D237" s="2"/>
      <c r="E237" s="2"/>
      <c r="F237" s="2"/>
      <c r="G237" s="2"/>
      <c r="H237" s="2"/>
      <c r="I237" s="2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4"/>
    </row>
    <row r="238" spans="1:29" ht="15.75" customHeight="1">
      <c r="A238" s="1"/>
      <c r="B238" s="1"/>
      <c r="C238" s="1"/>
      <c r="D238" s="1"/>
      <c r="E238" s="1"/>
      <c r="F238" s="1"/>
      <c r="G238" s="1"/>
      <c r="H238" s="2"/>
      <c r="I238" s="2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4"/>
    </row>
    <row r="239" spans="1:29" ht="15.75" customHeight="1">
      <c r="A239" s="1"/>
      <c r="B239" s="1"/>
      <c r="C239" s="1"/>
      <c r="D239" s="1"/>
      <c r="E239" s="1"/>
      <c r="F239" s="1"/>
      <c r="G239" s="1"/>
      <c r="H239" s="2"/>
      <c r="I239" s="2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4"/>
    </row>
    <row r="240" spans="1:29" ht="15.75" customHeight="1">
      <c r="A240" s="1"/>
      <c r="B240" s="1"/>
      <c r="C240" s="1"/>
      <c r="D240" s="1"/>
      <c r="E240" s="1"/>
      <c r="F240" s="1"/>
      <c r="G240" s="1"/>
      <c r="H240" s="2"/>
      <c r="I240" s="2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4"/>
    </row>
    <row r="241" spans="1:29" ht="15.75" customHeight="1">
      <c r="A241" s="1"/>
      <c r="B241" s="1"/>
      <c r="C241" s="1"/>
      <c r="D241" s="1"/>
      <c r="E241" s="1"/>
      <c r="F241" s="1"/>
      <c r="G241" s="1"/>
      <c r="H241" s="2"/>
      <c r="I241" s="2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4"/>
    </row>
    <row r="242" spans="1:29" ht="15.75" customHeight="1">
      <c r="A242" s="1"/>
      <c r="B242" s="1"/>
      <c r="C242" s="1"/>
      <c r="D242" s="1"/>
      <c r="E242" s="1"/>
      <c r="F242" s="1"/>
      <c r="G242" s="1"/>
      <c r="H242" s="2"/>
      <c r="I242" s="2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4"/>
    </row>
    <row r="243" spans="1:29" ht="15.75" customHeight="1">
      <c r="A243" s="1"/>
      <c r="B243" s="1"/>
      <c r="C243" s="1"/>
      <c r="D243" s="1"/>
      <c r="E243" s="1"/>
      <c r="F243" s="1"/>
      <c r="G243" s="1"/>
      <c r="H243" s="2"/>
      <c r="I243" s="2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4"/>
    </row>
    <row r="244" spans="1:29" ht="12.75" customHeight="1">
      <c r="A244" s="1"/>
      <c r="B244" s="1"/>
      <c r="C244" s="1"/>
      <c r="D244" s="1"/>
      <c r="E244" s="1"/>
      <c r="F244" s="1"/>
      <c r="G244" s="1"/>
      <c r="H244" s="2"/>
      <c r="I244" s="2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4"/>
    </row>
    <row r="245" spans="1:29" ht="13.5" customHeight="1">
      <c r="A245" s="1"/>
      <c r="B245" s="1"/>
      <c r="C245" s="1"/>
      <c r="D245" s="1"/>
      <c r="E245" s="1"/>
      <c r="F245" s="1"/>
      <c r="G245" s="2"/>
      <c r="H245" s="2"/>
      <c r="I245" s="2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4"/>
    </row>
    <row r="246" spans="1:29" ht="15.75" customHeight="1">
      <c r="A246" s="1"/>
      <c r="B246" s="1"/>
      <c r="C246" s="1"/>
      <c r="D246" s="1"/>
      <c r="E246" s="1"/>
      <c r="F246" s="1"/>
      <c r="G246" s="1"/>
      <c r="H246" s="2"/>
      <c r="I246" s="2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4"/>
    </row>
    <row r="247" spans="1:29" ht="15.75" customHeight="1">
      <c r="A247" s="1"/>
      <c r="B247" s="1"/>
      <c r="C247" s="1"/>
      <c r="D247" s="1"/>
      <c r="E247" s="1"/>
      <c r="F247" s="1"/>
      <c r="G247" s="1"/>
      <c r="H247" s="2"/>
      <c r="I247" s="2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4"/>
    </row>
    <row r="248" spans="1:29" ht="15.75" customHeight="1">
      <c r="A248" s="1"/>
      <c r="B248" s="1"/>
      <c r="C248" s="1"/>
      <c r="D248" s="1"/>
      <c r="E248" s="1"/>
      <c r="F248" s="1"/>
      <c r="G248" s="1"/>
      <c r="H248" s="2"/>
      <c r="I248" s="2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4"/>
    </row>
    <row r="249" spans="1:29" ht="15.75" customHeight="1">
      <c r="A249" s="1"/>
      <c r="B249" s="1"/>
      <c r="C249" s="1"/>
      <c r="D249" s="1"/>
      <c r="E249" s="1"/>
      <c r="F249" s="1"/>
      <c r="G249" s="1"/>
      <c r="H249" s="2"/>
      <c r="I249" s="2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4"/>
    </row>
    <row r="250" spans="1:29" ht="15.75" customHeight="1">
      <c r="A250" s="1"/>
      <c r="B250" s="1"/>
      <c r="C250" s="1"/>
      <c r="D250" s="1"/>
      <c r="E250" s="1"/>
      <c r="F250" s="1"/>
      <c r="G250" s="1"/>
      <c r="H250" s="2"/>
      <c r="I250" s="2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4"/>
    </row>
    <row r="251" spans="1:29" ht="15.75" customHeight="1">
      <c r="A251" s="1"/>
      <c r="B251" s="1"/>
      <c r="C251" s="1"/>
      <c r="D251" s="1"/>
      <c r="E251" s="1"/>
      <c r="F251" s="1"/>
      <c r="G251" s="2"/>
      <c r="H251" s="2"/>
      <c r="I251" s="2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4"/>
    </row>
    <row r="252" spans="1:29" ht="15.75" customHeight="1">
      <c r="A252" s="1"/>
      <c r="B252" s="1"/>
      <c r="C252" s="1"/>
      <c r="D252" s="1"/>
      <c r="E252" s="1"/>
      <c r="F252" s="1"/>
      <c r="G252" s="1"/>
      <c r="H252" s="2"/>
      <c r="I252" s="2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4"/>
    </row>
    <row r="253" spans="1:29" ht="15.75" customHeight="1">
      <c r="A253" s="1"/>
      <c r="B253" s="1"/>
      <c r="C253" s="1"/>
      <c r="D253" s="1"/>
      <c r="E253" s="1"/>
      <c r="F253" s="1"/>
      <c r="G253" s="3"/>
      <c r="H253" s="2"/>
      <c r="I253" s="2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4"/>
    </row>
    <row r="254" spans="1:29" ht="15.75" customHeight="1">
      <c r="A254" s="1"/>
      <c r="B254" s="1"/>
      <c r="C254" s="1"/>
      <c r="D254" s="1"/>
      <c r="E254" s="1"/>
      <c r="F254" s="1"/>
      <c r="G254" s="2"/>
      <c r="H254" s="2"/>
      <c r="I254" s="2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4"/>
    </row>
    <row r="255" spans="1:29" ht="15.75" customHeight="1">
      <c r="A255" s="1"/>
      <c r="B255" s="1"/>
      <c r="C255" s="1"/>
      <c r="D255" s="1"/>
      <c r="E255" s="1"/>
      <c r="F255" s="1"/>
      <c r="G255" s="1"/>
      <c r="H255" s="2"/>
      <c r="I255" s="2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4"/>
    </row>
    <row r="256" spans="1:29" ht="15.75" customHeight="1">
      <c r="A256" s="1"/>
      <c r="B256" s="1"/>
      <c r="C256" s="1"/>
      <c r="D256" s="1"/>
      <c r="E256" s="1"/>
      <c r="F256" s="1"/>
      <c r="G256" s="1"/>
      <c r="H256" s="2"/>
      <c r="I256" s="2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4"/>
    </row>
    <row r="257" spans="1:29" ht="15.75" customHeight="1">
      <c r="A257" s="1"/>
      <c r="B257" s="1"/>
      <c r="C257" s="1"/>
      <c r="D257" s="1"/>
      <c r="E257" s="1"/>
      <c r="F257" s="1"/>
      <c r="G257" s="1"/>
      <c r="H257" s="2"/>
      <c r="I257" s="2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4"/>
    </row>
    <row r="258" spans="1:29" ht="15.75" customHeight="1">
      <c r="A258" s="1"/>
      <c r="B258" s="1"/>
      <c r="C258" s="1"/>
      <c r="D258" s="1"/>
      <c r="E258" s="1"/>
      <c r="F258" s="1"/>
      <c r="G258" s="1"/>
      <c r="H258" s="2"/>
      <c r="I258" s="2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4"/>
    </row>
    <row r="259" spans="1:29" ht="15.75" customHeight="1">
      <c r="A259" s="1"/>
      <c r="B259" s="1"/>
      <c r="C259" s="1"/>
      <c r="D259" s="1"/>
      <c r="E259" s="1"/>
      <c r="F259" s="1"/>
      <c r="G259" s="1"/>
      <c r="H259" s="2"/>
      <c r="I259" s="2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4"/>
    </row>
    <row r="260" spans="1:29" ht="15.75" customHeight="1">
      <c r="A260" s="1"/>
      <c r="B260" s="1"/>
      <c r="C260" s="1"/>
      <c r="D260" s="1"/>
      <c r="E260" s="1"/>
      <c r="F260" s="1"/>
      <c r="G260" s="1"/>
      <c r="H260" s="2"/>
      <c r="I260" s="2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4"/>
    </row>
    <row r="261" spans="1:29" ht="15.75" customHeight="1">
      <c r="A261" s="1"/>
      <c r="B261" s="1"/>
      <c r="C261" s="1"/>
      <c r="D261" s="1"/>
      <c r="E261" s="1"/>
      <c r="F261" s="1"/>
      <c r="G261" s="2"/>
      <c r="H261" s="2"/>
      <c r="I261" s="2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4"/>
    </row>
    <row r="262" spans="1:29" ht="15.75" customHeight="1">
      <c r="A262" s="1"/>
      <c r="B262" s="1"/>
      <c r="C262" s="1"/>
      <c r="D262" s="1"/>
      <c r="E262" s="1"/>
      <c r="F262" s="1"/>
      <c r="G262" s="1"/>
      <c r="H262" s="2"/>
      <c r="I262" s="2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4"/>
    </row>
    <row r="263" spans="1:29" ht="15.75" customHeight="1">
      <c r="A263" s="1"/>
      <c r="B263" s="1"/>
      <c r="C263" s="1"/>
      <c r="D263" s="1"/>
      <c r="E263" s="1"/>
      <c r="F263" s="1"/>
      <c r="G263" s="1"/>
      <c r="H263" s="2"/>
      <c r="I263" s="2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4"/>
    </row>
    <row r="264" spans="1:29" ht="15.75" customHeight="1">
      <c r="A264" s="1"/>
      <c r="B264" s="1"/>
      <c r="C264" s="1"/>
      <c r="D264" s="1"/>
      <c r="E264" s="1"/>
      <c r="F264" s="1"/>
      <c r="G264" s="1"/>
      <c r="H264" s="2"/>
      <c r="I264" s="2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4"/>
    </row>
    <row r="265" spans="1:29" ht="15.75" customHeight="1">
      <c r="A265" s="1"/>
      <c r="B265" s="1"/>
      <c r="C265" s="1"/>
      <c r="D265" s="1"/>
      <c r="E265" s="1"/>
      <c r="F265" s="1"/>
      <c r="G265" s="2"/>
      <c r="H265" s="2"/>
      <c r="I265" s="2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4"/>
    </row>
    <row r="266" spans="1:29" ht="15.75" customHeight="1">
      <c r="A266" s="1"/>
      <c r="B266" s="1"/>
      <c r="C266" s="1"/>
      <c r="D266" s="1"/>
      <c r="E266" s="1"/>
      <c r="F266" s="1"/>
      <c r="G266" s="1"/>
      <c r="H266" s="2"/>
      <c r="I266" s="2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4"/>
    </row>
    <row r="267" spans="1:29" ht="15.75" customHeight="1">
      <c r="A267" s="1"/>
      <c r="B267" s="1"/>
      <c r="C267" s="1"/>
      <c r="D267" s="1"/>
      <c r="E267" s="1"/>
      <c r="F267" s="1"/>
      <c r="G267" s="1"/>
      <c r="H267" s="2"/>
      <c r="I267" s="2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4"/>
    </row>
    <row r="268" spans="1:29" ht="15.75" customHeight="1">
      <c r="A268" s="1"/>
      <c r="B268" s="1"/>
      <c r="C268" s="1"/>
      <c r="D268" s="1"/>
      <c r="E268" s="1"/>
      <c r="F268" s="1"/>
      <c r="G268" s="1"/>
      <c r="H268" s="2"/>
      <c r="I268" s="2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4"/>
    </row>
    <row r="269" spans="1:29" ht="15.75" customHeight="1">
      <c r="A269" s="1"/>
      <c r="B269" s="1"/>
      <c r="C269" s="1"/>
      <c r="D269" s="1"/>
      <c r="E269" s="1"/>
      <c r="F269" s="1"/>
      <c r="G269" s="2"/>
      <c r="H269" s="2"/>
      <c r="I269" s="2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4"/>
    </row>
    <row r="270" spans="1:29" ht="15.75" customHeight="1">
      <c r="A270" s="1"/>
      <c r="B270" s="1"/>
      <c r="C270" s="1"/>
      <c r="D270" s="1"/>
      <c r="E270" s="1"/>
      <c r="F270" s="1"/>
      <c r="G270" s="1"/>
      <c r="H270" s="2"/>
      <c r="I270" s="2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4"/>
    </row>
    <row r="271" spans="1:29" ht="15.75" customHeight="1">
      <c r="A271" s="1"/>
      <c r="B271" s="1"/>
      <c r="C271" s="1"/>
      <c r="D271" s="1"/>
      <c r="E271" s="1"/>
      <c r="F271" s="1"/>
      <c r="G271" s="1"/>
      <c r="H271" s="2"/>
      <c r="I271" s="2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4"/>
    </row>
    <row r="272" spans="1:29" ht="15.75" customHeight="1">
      <c r="A272" s="1"/>
      <c r="B272" s="1"/>
      <c r="C272" s="1"/>
      <c r="D272" s="1"/>
      <c r="E272" s="1"/>
      <c r="F272" s="1"/>
      <c r="G272" s="1"/>
      <c r="H272" s="2"/>
      <c r="I272" s="2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4"/>
    </row>
    <row r="273" spans="1:29" ht="15.75" customHeight="1">
      <c r="A273" s="1"/>
      <c r="B273" s="1"/>
      <c r="C273" s="1"/>
      <c r="D273" s="1"/>
      <c r="E273" s="1"/>
      <c r="F273" s="1"/>
      <c r="G273" s="1"/>
      <c r="H273" s="2"/>
      <c r="I273" s="2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4"/>
    </row>
    <row r="274" spans="1:29" ht="15.75" customHeight="1">
      <c r="A274" s="1"/>
      <c r="B274" s="1"/>
      <c r="C274" s="1"/>
      <c r="D274" s="1"/>
      <c r="E274" s="1"/>
      <c r="F274" s="1"/>
      <c r="G274" s="1"/>
      <c r="H274" s="2"/>
      <c r="I274" s="2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4"/>
    </row>
    <row r="275" spans="1:29" ht="15.75" customHeight="1">
      <c r="A275" s="1"/>
      <c r="B275" s="1"/>
      <c r="C275" s="1"/>
      <c r="D275" s="1"/>
      <c r="E275" s="1"/>
      <c r="F275" s="1"/>
      <c r="G275" s="1"/>
      <c r="H275" s="2"/>
      <c r="I275" s="2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4"/>
    </row>
    <row r="276" spans="1:29" ht="15.75" customHeight="1">
      <c r="A276" s="1"/>
      <c r="B276" s="1"/>
      <c r="C276" s="1"/>
      <c r="D276" s="1"/>
      <c r="E276" s="1"/>
      <c r="F276" s="1"/>
      <c r="G276" s="1"/>
      <c r="H276" s="2"/>
      <c r="I276" s="2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4"/>
    </row>
    <row r="277" spans="1:29" ht="15.75" customHeight="1">
      <c r="A277" s="1"/>
      <c r="B277" s="1"/>
      <c r="C277" s="1"/>
      <c r="D277" s="1"/>
      <c r="E277" s="1"/>
      <c r="F277" s="1"/>
      <c r="G277" s="1"/>
      <c r="H277" s="2"/>
      <c r="I277" s="2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4"/>
    </row>
    <row r="278" spans="1:29" ht="15.75" customHeight="1">
      <c r="A278" s="1"/>
      <c r="B278" s="1"/>
      <c r="C278" s="1"/>
      <c r="D278" s="1"/>
      <c r="E278" s="1"/>
      <c r="F278" s="1"/>
      <c r="G278" s="1"/>
      <c r="H278" s="2"/>
      <c r="I278" s="2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4"/>
    </row>
    <row r="279" spans="1:29" ht="15.75" customHeight="1">
      <c r="A279" s="1"/>
      <c r="B279" s="1"/>
      <c r="C279" s="1"/>
      <c r="D279" s="1"/>
      <c r="E279" s="1"/>
      <c r="F279" s="1"/>
      <c r="G279" s="1"/>
      <c r="H279" s="2"/>
      <c r="I279" s="2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4"/>
    </row>
    <row r="280" spans="1:29" ht="15.75" customHeight="1">
      <c r="A280" s="1"/>
      <c r="B280" s="1"/>
      <c r="C280" s="1"/>
      <c r="D280" s="1"/>
      <c r="E280" s="1"/>
      <c r="F280" s="1"/>
      <c r="G280" s="1"/>
      <c r="H280" s="2"/>
      <c r="I280" s="2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4"/>
    </row>
    <row r="281" spans="1:29" ht="15.75" customHeight="1">
      <c r="A281" s="1"/>
      <c r="B281" s="1"/>
      <c r="C281" s="1"/>
      <c r="D281" s="1"/>
      <c r="E281" s="1"/>
      <c r="F281" s="1"/>
      <c r="G281" s="1"/>
      <c r="H281" s="2"/>
      <c r="I281" s="2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4"/>
    </row>
    <row r="282" spans="1:29" ht="15.75" customHeight="1">
      <c r="A282" s="1"/>
      <c r="B282" s="1"/>
      <c r="C282" s="1"/>
      <c r="D282" s="1"/>
      <c r="E282" s="1"/>
      <c r="F282" s="1"/>
      <c r="G282" s="1"/>
      <c r="H282" s="2"/>
      <c r="I282" s="2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4"/>
    </row>
    <row r="283" spans="1:29" ht="15.75" customHeight="1">
      <c r="A283" s="1"/>
      <c r="B283" s="1"/>
      <c r="C283" s="1"/>
      <c r="D283" s="1"/>
      <c r="E283" s="1"/>
      <c r="F283" s="1"/>
      <c r="G283" s="1"/>
      <c r="H283" s="2"/>
      <c r="I283" s="2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4"/>
    </row>
    <row r="284" spans="1:29" ht="15.75" customHeight="1">
      <c r="A284" s="1"/>
      <c r="B284" s="1"/>
      <c r="C284" s="1"/>
      <c r="D284" s="1"/>
      <c r="E284" s="1"/>
      <c r="F284" s="1"/>
      <c r="G284" s="1"/>
      <c r="H284" s="2"/>
      <c r="I284" s="2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4"/>
    </row>
    <row r="285" spans="1:29" ht="15.75" customHeight="1">
      <c r="A285" s="1"/>
      <c r="B285" s="1"/>
      <c r="C285" s="1"/>
      <c r="D285" s="1"/>
      <c r="E285" s="1"/>
      <c r="F285" s="1"/>
      <c r="G285" s="1"/>
      <c r="H285" s="2"/>
      <c r="I285" s="2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4"/>
    </row>
    <row r="286" spans="1:29" ht="15.75" customHeight="1">
      <c r="A286" s="1"/>
      <c r="B286" s="1"/>
      <c r="C286" s="1"/>
      <c r="D286" s="1"/>
      <c r="E286" s="1"/>
      <c r="F286" s="1"/>
      <c r="G286" s="1"/>
      <c r="H286" s="2"/>
      <c r="I286" s="2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4"/>
    </row>
    <row r="287" spans="1:29" ht="15.75" customHeight="1">
      <c r="A287" s="1"/>
      <c r="B287" s="1"/>
      <c r="C287" s="1"/>
      <c r="D287" s="1"/>
      <c r="E287" s="1"/>
      <c r="F287" s="1"/>
      <c r="G287" s="1"/>
      <c r="H287" s="2"/>
      <c r="I287" s="2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4"/>
    </row>
    <row r="288" spans="1:29" ht="15.75" customHeight="1">
      <c r="A288" s="1"/>
      <c r="B288" s="1"/>
      <c r="C288" s="1"/>
      <c r="D288" s="1"/>
      <c r="E288" s="1"/>
      <c r="F288" s="1"/>
      <c r="G288" s="1"/>
      <c r="H288" s="2"/>
      <c r="I288" s="2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4"/>
    </row>
    <row r="289" spans="1:29" ht="15.75" customHeight="1">
      <c r="A289" s="1"/>
      <c r="B289" s="1"/>
      <c r="C289" s="1"/>
      <c r="D289" s="1"/>
      <c r="E289" s="1"/>
      <c r="F289" s="1"/>
      <c r="G289" s="1"/>
      <c r="H289" s="2"/>
      <c r="I289" s="2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4"/>
    </row>
    <row r="290" spans="1:29" ht="15.75" customHeight="1">
      <c r="A290" s="1"/>
      <c r="B290" s="1"/>
      <c r="C290" s="1"/>
      <c r="D290" s="1"/>
      <c r="E290" s="1"/>
      <c r="F290" s="1"/>
      <c r="G290" s="1"/>
      <c r="H290" s="2"/>
      <c r="I290" s="2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4"/>
    </row>
    <row r="291" spans="1:29" ht="15.75" customHeight="1">
      <c r="A291" s="1"/>
      <c r="B291" s="1"/>
      <c r="C291" s="1"/>
      <c r="D291" s="1"/>
      <c r="E291" s="1"/>
      <c r="F291" s="1"/>
      <c r="G291" s="1"/>
      <c r="H291" s="2"/>
      <c r="I291" s="2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4"/>
    </row>
    <row r="292" spans="1:29" ht="15.75" customHeight="1">
      <c r="A292" s="1"/>
      <c r="B292" s="1"/>
      <c r="C292" s="1"/>
      <c r="D292" s="1"/>
      <c r="E292" s="1"/>
      <c r="F292" s="1"/>
      <c r="G292" s="1"/>
      <c r="H292" s="2"/>
      <c r="I292" s="2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4"/>
    </row>
    <row r="293" spans="1:29" ht="15.75" customHeight="1">
      <c r="A293" s="1"/>
      <c r="B293" s="1"/>
      <c r="C293" s="1"/>
      <c r="D293" s="1"/>
      <c r="E293" s="1"/>
      <c r="F293" s="1"/>
      <c r="G293" s="1"/>
      <c r="H293" s="2"/>
      <c r="I293" s="2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4"/>
    </row>
    <row r="294" spans="1:29" ht="15.75" customHeight="1">
      <c r="A294" s="1"/>
      <c r="B294" s="1"/>
      <c r="C294" s="1"/>
      <c r="D294" s="1"/>
      <c r="E294" s="1"/>
      <c r="F294" s="1"/>
      <c r="G294" s="1"/>
      <c r="H294" s="2"/>
      <c r="I294" s="2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4"/>
    </row>
    <row r="295" spans="1:29" ht="15.75" customHeight="1">
      <c r="A295" s="1"/>
      <c r="B295" s="1"/>
      <c r="C295" s="1"/>
      <c r="D295" s="1"/>
      <c r="E295" s="1"/>
      <c r="F295" s="1"/>
      <c r="G295" s="1"/>
      <c r="H295" s="2"/>
      <c r="I295" s="2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4"/>
    </row>
    <row r="296" spans="1:29" ht="15.75" customHeight="1">
      <c r="A296" s="1"/>
      <c r="B296" s="1"/>
      <c r="C296" s="1"/>
      <c r="D296" s="1"/>
      <c r="E296" s="1"/>
      <c r="F296" s="1"/>
      <c r="G296" s="1"/>
      <c r="H296" s="2"/>
      <c r="I296" s="2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4"/>
    </row>
    <row r="297" spans="1:29" ht="15.75" customHeight="1">
      <c r="A297" s="1"/>
      <c r="B297" s="1"/>
      <c r="C297" s="1"/>
      <c r="D297" s="1"/>
      <c r="E297" s="1"/>
      <c r="F297" s="1"/>
      <c r="G297" s="1"/>
      <c r="H297" s="2"/>
      <c r="I297" s="2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4"/>
    </row>
    <row r="298" spans="1:29" ht="15.75" customHeight="1">
      <c r="A298" s="1"/>
      <c r="B298" s="1"/>
      <c r="C298" s="1"/>
      <c r="D298" s="1"/>
      <c r="E298" s="1"/>
      <c r="F298" s="1"/>
      <c r="G298" s="1"/>
      <c r="H298" s="2"/>
      <c r="I298" s="2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4"/>
    </row>
    <row r="299" spans="1:29" ht="15.75" customHeight="1">
      <c r="A299" s="1"/>
      <c r="B299" s="1"/>
      <c r="C299" s="1"/>
      <c r="D299" s="1"/>
      <c r="E299" s="1"/>
      <c r="F299" s="1"/>
      <c r="G299" s="1"/>
      <c r="H299" s="2"/>
      <c r="I299" s="2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4"/>
    </row>
    <row r="300" spans="1:29" ht="15.75" customHeight="1">
      <c r="A300" s="1"/>
      <c r="B300" s="1"/>
      <c r="C300" s="1"/>
      <c r="D300" s="1"/>
      <c r="E300" s="1"/>
      <c r="F300" s="1"/>
      <c r="G300" s="1"/>
      <c r="H300" s="2"/>
      <c r="I300" s="2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4"/>
    </row>
    <row r="301" spans="1:29" ht="15.75" customHeight="1">
      <c r="A301" s="1"/>
      <c r="B301" s="1"/>
      <c r="C301" s="1"/>
      <c r="D301" s="1"/>
      <c r="E301" s="1"/>
      <c r="F301" s="1"/>
      <c r="G301" s="1"/>
      <c r="H301" s="2"/>
      <c r="I301" s="2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4"/>
    </row>
    <row r="302" spans="1:29" ht="15.75" customHeight="1">
      <c r="A302" s="1"/>
      <c r="B302" s="1"/>
      <c r="C302" s="1"/>
      <c r="D302" s="1"/>
      <c r="E302" s="1"/>
      <c r="F302" s="1"/>
      <c r="G302" s="1"/>
      <c r="H302" s="2"/>
      <c r="I302" s="2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4"/>
    </row>
    <row r="303" spans="1:29" ht="15.75" customHeight="1">
      <c r="A303" s="1"/>
      <c r="B303" s="1"/>
      <c r="C303" s="1"/>
      <c r="D303" s="1"/>
      <c r="E303" s="1"/>
      <c r="F303" s="1"/>
      <c r="G303" s="1"/>
      <c r="H303" s="2"/>
      <c r="I303" s="2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4"/>
    </row>
    <row r="304" spans="1:29" ht="15.75" customHeight="1">
      <c r="A304" s="1"/>
      <c r="B304" s="1"/>
      <c r="C304" s="1"/>
      <c r="D304" s="1"/>
      <c r="E304" s="1"/>
      <c r="F304" s="1"/>
      <c r="G304" s="1"/>
      <c r="H304" s="2"/>
      <c r="I304" s="2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4"/>
    </row>
    <row r="305" spans="1:29" ht="15.75" customHeight="1">
      <c r="A305" s="1"/>
      <c r="B305" s="1"/>
      <c r="C305" s="1"/>
      <c r="D305" s="1"/>
      <c r="E305" s="1"/>
      <c r="F305" s="1"/>
      <c r="G305" s="1"/>
      <c r="H305" s="2"/>
      <c r="I305" s="2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4"/>
    </row>
    <row r="306" spans="1:29" ht="15.75" customHeight="1">
      <c r="A306" s="1"/>
      <c r="B306" s="1"/>
      <c r="C306" s="1"/>
      <c r="D306" s="1"/>
      <c r="E306" s="1"/>
      <c r="F306" s="1"/>
      <c r="G306" s="1"/>
      <c r="H306" s="2"/>
      <c r="I306" s="2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4"/>
    </row>
    <row r="307" spans="1:29" ht="15.75" customHeight="1">
      <c r="A307" s="1"/>
      <c r="B307" s="1"/>
      <c r="C307" s="1"/>
      <c r="D307" s="1"/>
      <c r="E307" s="1"/>
      <c r="F307" s="1"/>
      <c r="G307" s="1"/>
      <c r="H307" s="2"/>
      <c r="I307" s="2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4"/>
    </row>
    <row r="308" spans="1:29" ht="15.75" customHeight="1">
      <c r="A308" s="1"/>
      <c r="B308" s="1"/>
      <c r="C308" s="1"/>
      <c r="D308" s="1"/>
      <c r="E308" s="1"/>
      <c r="F308" s="1"/>
      <c r="G308" s="1"/>
      <c r="H308" s="2"/>
      <c r="I308" s="2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4"/>
    </row>
    <row r="309" spans="1:29" ht="15.75" customHeight="1">
      <c r="A309" s="1"/>
      <c r="B309" s="1"/>
      <c r="C309" s="1"/>
      <c r="D309" s="1"/>
      <c r="E309" s="1"/>
      <c r="F309" s="1"/>
      <c r="G309" s="1"/>
      <c r="H309" s="2"/>
      <c r="I309" s="2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4"/>
    </row>
    <row r="310" spans="1:29" ht="15.75" customHeight="1">
      <c r="A310" s="1"/>
      <c r="B310" s="1"/>
      <c r="C310" s="1"/>
      <c r="D310" s="1"/>
      <c r="E310" s="1"/>
      <c r="F310" s="1"/>
      <c r="G310" s="1"/>
      <c r="H310" s="2"/>
      <c r="I310" s="2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4"/>
    </row>
    <row r="311" spans="1:29" ht="15.75" customHeight="1">
      <c r="A311" s="1"/>
      <c r="B311" s="1"/>
      <c r="C311" s="1"/>
      <c r="D311" s="1"/>
      <c r="E311" s="1"/>
      <c r="F311" s="1"/>
      <c r="G311" s="1"/>
      <c r="H311" s="2"/>
      <c r="I311" s="2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4"/>
    </row>
    <row r="312" spans="1:29" ht="15.75" customHeight="1">
      <c r="A312" s="1"/>
      <c r="B312" s="1"/>
      <c r="C312" s="1"/>
      <c r="D312" s="1"/>
      <c r="E312" s="1"/>
      <c r="F312" s="1"/>
      <c r="G312" s="1"/>
      <c r="H312" s="2"/>
      <c r="I312" s="2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4"/>
    </row>
    <row r="313" spans="1:29" ht="15.75" customHeight="1">
      <c r="A313" s="1"/>
      <c r="B313" s="1"/>
      <c r="C313" s="1"/>
      <c r="D313" s="1"/>
      <c r="E313" s="1"/>
      <c r="F313" s="1"/>
      <c r="G313" s="1"/>
      <c r="H313" s="2"/>
      <c r="I313" s="2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4"/>
    </row>
    <row r="314" spans="1:29" ht="15.75" customHeight="1">
      <c r="A314" s="1"/>
      <c r="B314" s="1"/>
      <c r="C314" s="1"/>
      <c r="D314" s="1"/>
      <c r="E314" s="1"/>
      <c r="F314" s="1"/>
      <c r="G314" s="1"/>
      <c r="H314" s="2"/>
      <c r="I314" s="2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4"/>
    </row>
    <row r="315" spans="1:29" ht="15.75" customHeight="1">
      <c r="A315" s="1"/>
      <c r="B315" s="1"/>
      <c r="C315" s="1"/>
      <c r="D315" s="1"/>
      <c r="E315" s="1"/>
      <c r="F315" s="1"/>
      <c r="G315" s="1"/>
      <c r="H315" s="2"/>
      <c r="I315" s="2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4"/>
    </row>
    <row r="316" spans="1:29" ht="15.75" customHeight="1">
      <c r="A316" s="1"/>
      <c r="B316" s="1"/>
      <c r="C316" s="1"/>
      <c r="D316" s="1"/>
      <c r="E316" s="1"/>
      <c r="F316" s="1"/>
      <c r="G316" s="1"/>
      <c r="H316" s="2"/>
      <c r="I316" s="2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4"/>
    </row>
    <row r="317" spans="1:29" ht="15.75" customHeight="1">
      <c r="A317" s="1"/>
      <c r="B317" s="1"/>
      <c r="C317" s="1"/>
      <c r="D317" s="1"/>
      <c r="E317" s="1"/>
      <c r="F317" s="1"/>
      <c r="G317" s="1"/>
      <c r="H317" s="2"/>
      <c r="I317" s="2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4"/>
    </row>
    <row r="318" spans="1:29" ht="15.75" customHeight="1">
      <c r="A318" s="1"/>
      <c r="B318" s="1"/>
      <c r="C318" s="1"/>
      <c r="D318" s="1"/>
      <c r="E318" s="1"/>
      <c r="F318" s="1"/>
      <c r="G318" s="1"/>
      <c r="H318" s="2"/>
      <c r="I318" s="2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4"/>
    </row>
    <row r="319" spans="1:29" ht="15.75" customHeight="1">
      <c r="A319" s="1"/>
      <c r="B319" s="1"/>
      <c r="C319" s="1"/>
      <c r="D319" s="1"/>
      <c r="E319" s="1"/>
      <c r="F319" s="1"/>
      <c r="G319" s="1"/>
      <c r="H319" s="2"/>
      <c r="I319" s="2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4"/>
    </row>
    <row r="320" spans="1:29" ht="15.75" customHeight="1">
      <c r="A320" s="1"/>
      <c r="B320" s="1"/>
      <c r="C320" s="1"/>
      <c r="D320" s="1"/>
      <c r="E320" s="1"/>
      <c r="F320" s="1"/>
      <c r="G320" s="1"/>
      <c r="H320" s="2"/>
      <c r="I320" s="2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4"/>
    </row>
    <row r="321" spans="1:29" ht="15.75" customHeight="1">
      <c r="A321" s="1"/>
      <c r="B321" s="1"/>
      <c r="C321" s="1"/>
      <c r="D321" s="1"/>
      <c r="E321" s="1"/>
      <c r="F321" s="1"/>
      <c r="G321" s="1"/>
      <c r="H321" s="2"/>
      <c r="I321" s="2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4"/>
    </row>
    <row r="322" spans="1:29" ht="15.75" customHeight="1">
      <c r="A322" s="1"/>
      <c r="B322" s="1"/>
      <c r="C322" s="1"/>
      <c r="D322" s="1"/>
      <c r="E322" s="1"/>
      <c r="F322" s="1"/>
      <c r="G322" s="1"/>
      <c r="H322" s="2"/>
      <c r="I322" s="2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4"/>
    </row>
    <row r="323" spans="1:29" ht="15.75" customHeight="1">
      <c r="A323" s="1"/>
      <c r="B323" s="1"/>
      <c r="C323" s="1"/>
      <c r="D323" s="1"/>
      <c r="E323" s="1"/>
      <c r="F323" s="1"/>
      <c r="G323" s="1"/>
      <c r="H323" s="2"/>
      <c r="I323" s="2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4"/>
    </row>
    <row r="324" spans="1:29" ht="15.75" customHeight="1">
      <c r="A324" s="1"/>
      <c r="B324" s="1"/>
      <c r="C324" s="1"/>
      <c r="D324" s="1"/>
      <c r="E324" s="1"/>
      <c r="F324" s="1"/>
      <c r="G324" s="1"/>
      <c r="H324" s="2"/>
      <c r="I324" s="2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4"/>
    </row>
    <row r="325" spans="1:29" ht="15.75" customHeight="1">
      <c r="A325" s="1"/>
      <c r="B325" s="1"/>
      <c r="C325" s="1"/>
      <c r="D325" s="1"/>
      <c r="E325" s="1"/>
      <c r="F325" s="1"/>
      <c r="G325" s="1"/>
      <c r="H325" s="2"/>
      <c r="I325" s="2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4"/>
    </row>
    <row r="326" spans="1:29" ht="15.75" customHeight="1">
      <c r="A326" s="1"/>
      <c r="B326" s="1"/>
      <c r="C326" s="1"/>
      <c r="D326" s="1"/>
      <c r="E326" s="1"/>
      <c r="F326" s="1"/>
      <c r="G326" s="1"/>
      <c r="H326" s="2"/>
      <c r="I326" s="2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4"/>
    </row>
    <row r="327" spans="1:29" ht="15.75" customHeight="1">
      <c r="A327" s="1"/>
      <c r="B327" s="1"/>
      <c r="C327" s="1"/>
      <c r="D327" s="1"/>
      <c r="E327" s="1"/>
      <c r="F327" s="1"/>
      <c r="G327" s="1"/>
      <c r="H327" s="2"/>
      <c r="I327" s="2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4"/>
    </row>
    <row r="328" spans="1:29" ht="15.75" customHeight="1">
      <c r="A328" s="1"/>
      <c r="B328" s="1"/>
      <c r="C328" s="1"/>
      <c r="D328" s="1"/>
      <c r="E328" s="1"/>
      <c r="F328" s="1"/>
      <c r="G328" s="1"/>
      <c r="H328" s="2"/>
      <c r="I328" s="2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4"/>
    </row>
    <row r="329" spans="1:29" ht="15.75" customHeight="1">
      <c r="A329" s="1"/>
      <c r="B329" s="1"/>
      <c r="C329" s="1"/>
      <c r="D329" s="1"/>
      <c r="E329" s="1"/>
      <c r="F329" s="1"/>
      <c r="G329" s="1"/>
      <c r="H329" s="2"/>
      <c r="I329" s="2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4"/>
    </row>
    <row r="330" spans="1:29" ht="15.75" customHeight="1">
      <c r="A330" s="1"/>
      <c r="B330" s="1"/>
      <c r="C330" s="1"/>
      <c r="D330" s="1"/>
      <c r="E330" s="1"/>
      <c r="F330" s="1"/>
      <c r="G330" s="1"/>
      <c r="H330" s="2"/>
      <c r="I330" s="2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4"/>
    </row>
    <row r="331" spans="1:29" ht="15.75" customHeight="1">
      <c r="A331" s="1"/>
      <c r="B331" s="1"/>
      <c r="C331" s="1"/>
      <c r="D331" s="1"/>
      <c r="E331" s="1"/>
      <c r="F331" s="1"/>
      <c r="G331" s="1"/>
      <c r="H331" s="2"/>
      <c r="I331" s="2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4"/>
    </row>
    <row r="332" spans="1:29" ht="15.75" customHeight="1">
      <c r="A332" s="1"/>
      <c r="B332" s="1"/>
      <c r="C332" s="1"/>
      <c r="D332" s="1"/>
      <c r="E332" s="1"/>
      <c r="F332" s="1"/>
      <c r="G332" s="1"/>
      <c r="H332" s="2"/>
      <c r="I332" s="2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4"/>
    </row>
    <row r="333" spans="1:29" ht="15.75" customHeight="1">
      <c r="A333" s="1"/>
      <c r="B333" s="1"/>
      <c r="C333" s="1"/>
      <c r="D333" s="1"/>
      <c r="E333" s="1"/>
      <c r="F333" s="1"/>
      <c r="G333" s="1"/>
      <c r="H333" s="2"/>
      <c r="I333" s="2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4"/>
    </row>
    <row r="334" spans="1:29" ht="15.75" customHeight="1">
      <c r="A334" s="1"/>
      <c r="B334" s="1"/>
      <c r="C334" s="1"/>
      <c r="D334" s="1"/>
      <c r="E334" s="1"/>
      <c r="F334" s="1"/>
      <c r="G334" s="1"/>
      <c r="H334" s="2"/>
      <c r="I334" s="2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4"/>
    </row>
    <row r="335" spans="1:29" ht="15.75" customHeight="1">
      <c r="A335" s="1"/>
      <c r="B335" s="1"/>
      <c r="C335" s="1"/>
      <c r="D335" s="1"/>
      <c r="E335" s="1"/>
      <c r="F335" s="1"/>
      <c r="G335" s="1"/>
      <c r="H335" s="2"/>
      <c r="I335" s="2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4"/>
    </row>
    <row r="336" spans="1:29" ht="15.75" customHeight="1">
      <c r="A336" s="1"/>
      <c r="B336" s="1"/>
      <c r="C336" s="1"/>
      <c r="D336" s="1"/>
      <c r="E336" s="1"/>
      <c r="F336" s="1"/>
      <c r="G336" s="1"/>
      <c r="H336" s="2"/>
      <c r="I336" s="2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4"/>
    </row>
    <row r="337" spans="1:29" ht="15.75" customHeight="1">
      <c r="A337" s="1"/>
      <c r="B337" s="1"/>
      <c r="C337" s="1"/>
      <c r="D337" s="1"/>
      <c r="E337" s="1"/>
      <c r="F337" s="1"/>
      <c r="G337" s="1"/>
      <c r="H337" s="2"/>
      <c r="I337" s="2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4"/>
    </row>
    <row r="338" spans="1:29" ht="15.75" customHeight="1">
      <c r="A338" s="1"/>
      <c r="B338" s="1"/>
      <c r="C338" s="1"/>
      <c r="D338" s="1"/>
      <c r="E338" s="1"/>
      <c r="F338" s="1"/>
      <c r="G338" s="1"/>
      <c r="H338" s="2"/>
      <c r="I338" s="2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4"/>
    </row>
    <row r="339" spans="1:29" ht="15.75" customHeight="1">
      <c r="A339" s="1"/>
      <c r="B339" s="1"/>
      <c r="C339" s="1"/>
      <c r="D339" s="1"/>
      <c r="E339" s="1"/>
      <c r="F339" s="1"/>
      <c r="G339" s="1"/>
      <c r="H339" s="2"/>
      <c r="I339" s="2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4"/>
    </row>
    <row r="340" spans="1:29" ht="15.75" customHeight="1">
      <c r="A340" s="1"/>
      <c r="B340" s="1"/>
      <c r="C340" s="1"/>
      <c r="D340" s="1"/>
      <c r="E340" s="1"/>
      <c r="F340" s="1"/>
      <c r="G340" s="1"/>
      <c r="H340" s="2"/>
      <c r="I340" s="2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4"/>
    </row>
    <row r="341" spans="1:29" ht="15.75" customHeight="1">
      <c r="A341" s="1"/>
      <c r="B341" s="1"/>
      <c r="C341" s="1"/>
      <c r="D341" s="1"/>
      <c r="E341" s="1"/>
      <c r="F341" s="1"/>
      <c r="G341" s="1"/>
      <c r="H341" s="2"/>
      <c r="I341" s="2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4"/>
    </row>
    <row r="342" spans="1:29" ht="15.75" customHeight="1">
      <c r="A342" s="1"/>
      <c r="B342" s="1"/>
      <c r="C342" s="1"/>
      <c r="D342" s="1"/>
      <c r="E342" s="1"/>
      <c r="F342" s="1"/>
      <c r="G342" s="1"/>
      <c r="H342" s="2"/>
      <c r="I342" s="2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4"/>
    </row>
    <row r="343" spans="1:29" ht="15.75" customHeight="1">
      <c r="A343" s="1"/>
      <c r="B343" s="1"/>
      <c r="C343" s="1"/>
      <c r="D343" s="1"/>
      <c r="E343" s="1"/>
      <c r="F343" s="1"/>
      <c r="G343" s="1"/>
      <c r="H343" s="2"/>
      <c r="I343" s="2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4"/>
    </row>
    <row r="344" spans="1:29" ht="15.75" customHeight="1">
      <c r="A344" s="1"/>
      <c r="B344" s="1"/>
      <c r="C344" s="1"/>
      <c r="D344" s="1"/>
      <c r="E344" s="1"/>
      <c r="F344" s="1"/>
      <c r="G344" s="1"/>
      <c r="H344" s="2"/>
      <c r="I344" s="2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4"/>
    </row>
    <row r="345" spans="1:29" ht="15.75" customHeight="1">
      <c r="A345" s="1"/>
      <c r="B345" s="1"/>
      <c r="C345" s="1"/>
      <c r="D345" s="1"/>
      <c r="E345" s="1"/>
      <c r="F345" s="1"/>
      <c r="G345" s="1"/>
      <c r="H345" s="2"/>
      <c r="I345" s="2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4"/>
    </row>
    <row r="346" spans="1:29" ht="15.75" customHeight="1">
      <c r="A346" s="1"/>
      <c r="B346" s="1"/>
      <c r="C346" s="1"/>
      <c r="D346" s="1"/>
      <c r="E346" s="1"/>
      <c r="F346" s="1"/>
      <c r="G346" s="1"/>
      <c r="H346" s="2"/>
      <c r="I346" s="2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4"/>
    </row>
    <row r="347" spans="1:29" ht="15.75" customHeight="1">
      <c r="A347" s="1"/>
      <c r="B347" s="1"/>
      <c r="C347" s="1"/>
      <c r="D347" s="1"/>
      <c r="E347" s="1"/>
      <c r="F347" s="1"/>
      <c r="G347" s="1"/>
      <c r="H347" s="2"/>
      <c r="I347" s="2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4"/>
    </row>
    <row r="348" spans="1:29" ht="15.75" customHeight="1">
      <c r="A348" s="1"/>
      <c r="B348" s="1"/>
      <c r="C348" s="1"/>
      <c r="D348" s="1"/>
      <c r="E348" s="1"/>
      <c r="F348" s="1"/>
      <c r="G348" s="1"/>
      <c r="H348" s="2"/>
      <c r="I348" s="2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4"/>
    </row>
    <row r="349" spans="1:29" ht="15.75" customHeight="1">
      <c r="A349" s="1"/>
      <c r="B349" s="1"/>
      <c r="C349" s="1"/>
      <c r="D349" s="1"/>
      <c r="E349" s="1"/>
      <c r="F349" s="1"/>
      <c r="G349" s="1"/>
      <c r="H349" s="2"/>
      <c r="I349" s="2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4"/>
    </row>
    <row r="350" spans="1:29" ht="15.75" customHeight="1">
      <c r="A350" s="1"/>
      <c r="B350" s="1"/>
      <c r="C350" s="1"/>
      <c r="D350" s="1"/>
      <c r="E350" s="1"/>
      <c r="F350" s="1"/>
      <c r="G350" s="1"/>
      <c r="H350" s="2"/>
      <c r="I350" s="2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4"/>
    </row>
    <row r="351" spans="1:29" ht="15.75" customHeight="1">
      <c r="A351" s="1"/>
      <c r="B351" s="1"/>
      <c r="C351" s="1"/>
      <c r="D351" s="1"/>
      <c r="E351" s="1"/>
      <c r="F351" s="1"/>
      <c r="G351" s="1"/>
      <c r="H351" s="2"/>
      <c r="I351" s="2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4"/>
    </row>
    <row r="352" spans="1:29" ht="15.75" customHeight="1">
      <c r="A352" s="1"/>
      <c r="B352" s="1"/>
      <c r="C352" s="1"/>
      <c r="D352" s="1"/>
      <c r="E352" s="1"/>
      <c r="F352" s="1"/>
      <c r="G352" s="1"/>
      <c r="H352" s="2"/>
      <c r="I352" s="2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4"/>
    </row>
    <row r="353" spans="1:29" ht="15.75" customHeight="1">
      <c r="A353" s="1"/>
      <c r="B353" s="1"/>
      <c r="C353" s="1"/>
      <c r="D353" s="1"/>
      <c r="E353" s="1"/>
      <c r="F353" s="1"/>
      <c r="G353" s="1"/>
      <c r="H353" s="2"/>
      <c r="I353" s="2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4"/>
    </row>
    <row r="354" spans="1:29" ht="15.75" customHeight="1">
      <c r="A354" s="1"/>
      <c r="B354" s="1"/>
      <c r="C354" s="1"/>
      <c r="D354" s="1"/>
      <c r="E354" s="1"/>
      <c r="F354" s="1"/>
      <c r="G354" s="1"/>
      <c r="H354" s="2"/>
      <c r="I354" s="2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4"/>
    </row>
    <row r="355" spans="1:29" ht="15.75" customHeight="1">
      <c r="A355" s="1"/>
      <c r="B355" s="1"/>
      <c r="C355" s="1"/>
      <c r="D355" s="1"/>
      <c r="E355" s="1"/>
      <c r="F355" s="1"/>
      <c r="G355" s="1"/>
      <c r="H355" s="2"/>
      <c r="I355" s="2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4"/>
    </row>
    <row r="356" spans="1:29" ht="15.75" customHeight="1">
      <c r="A356" s="1"/>
      <c r="B356" s="1"/>
      <c r="C356" s="1"/>
      <c r="D356" s="1"/>
      <c r="E356" s="1"/>
      <c r="F356" s="1"/>
      <c r="G356" s="1"/>
      <c r="H356" s="2"/>
      <c r="I356" s="2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4"/>
    </row>
    <row r="357" spans="1:29" ht="15.75" customHeight="1">
      <c r="A357" s="1"/>
      <c r="B357" s="1"/>
      <c r="C357" s="1"/>
      <c r="D357" s="1"/>
      <c r="E357" s="1"/>
      <c r="F357" s="1"/>
      <c r="G357" s="1"/>
      <c r="H357" s="2"/>
      <c r="I357" s="2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4"/>
    </row>
    <row r="358" spans="1:29" ht="15.75" customHeight="1">
      <c r="A358" s="1"/>
      <c r="B358" s="1"/>
      <c r="C358" s="1"/>
      <c r="D358" s="1"/>
      <c r="E358" s="1"/>
      <c r="F358" s="1"/>
      <c r="G358" s="1"/>
      <c r="H358" s="2"/>
      <c r="I358" s="2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4"/>
    </row>
    <row r="359" spans="1:29" ht="15.75" customHeight="1">
      <c r="A359" s="1"/>
      <c r="B359" s="1"/>
      <c r="C359" s="1"/>
      <c r="D359" s="1"/>
      <c r="E359" s="1"/>
      <c r="F359" s="1"/>
      <c r="G359" s="1"/>
      <c r="H359" s="2"/>
      <c r="I359" s="2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4"/>
    </row>
    <row r="360" spans="1:29" ht="15.75" customHeight="1">
      <c r="A360" s="1"/>
      <c r="B360" s="1"/>
      <c r="C360" s="1"/>
      <c r="D360" s="1"/>
      <c r="E360" s="1"/>
      <c r="F360" s="1"/>
      <c r="G360" s="1"/>
      <c r="H360" s="2"/>
      <c r="I360" s="2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4"/>
    </row>
    <row r="361" spans="1:29" ht="15.75" customHeight="1">
      <c r="A361" s="1"/>
      <c r="B361" s="1"/>
      <c r="C361" s="1"/>
      <c r="D361" s="1"/>
      <c r="E361" s="1"/>
      <c r="F361" s="1"/>
      <c r="G361" s="1"/>
      <c r="H361" s="2"/>
      <c r="I361" s="2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4"/>
    </row>
    <row r="362" spans="1:29" ht="15.75" customHeight="1">
      <c r="A362" s="1"/>
      <c r="B362" s="1"/>
      <c r="C362" s="1"/>
      <c r="D362" s="1"/>
      <c r="E362" s="1"/>
      <c r="F362" s="1"/>
      <c r="G362" s="1"/>
      <c r="H362" s="2"/>
      <c r="I362" s="2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4"/>
    </row>
    <row r="363" spans="1:29" ht="15.75" customHeight="1">
      <c r="A363" s="1"/>
      <c r="B363" s="1"/>
      <c r="C363" s="1"/>
      <c r="D363" s="1"/>
      <c r="E363" s="1"/>
      <c r="F363" s="1"/>
      <c r="G363" s="1"/>
      <c r="H363" s="2"/>
      <c r="I363" s="2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4"/>
    </row>
    <row r="364" spans="1:29" ht="15.75" customHeight="1">
      <c r="A364" s="1"/>
      <c r="B364" s="1"/>
      <c r="C364" s="1"/>
      <c r="D364" s="1"/>
      <c r="E364" s="1"/>
      <c r="F364" s="1"/>
      <c r="G364" s="1"/>
      <c r="H364" s="2"/>
      <c r="I364" s="2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4"/>
    </row>
    <row r="365" spans="1:29" ht="15.75" customHeight="1">
      <c r="A365" s="1"/>
      <c r="B365" s="1"/>
      <c r="C365" s="1"/>
      <c r="D365" s="1"/>
      <c r="E365" s="1"/>
      <c r="F365" s="1"/>
      <c r="G365" s="1"/>
      <c r="H365" s="2"/>
      <c r="I365" s="2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4"/>
    </row>
    <row r="366" spans="1:29" ht="15.75" customHeight="1">
      <c r="A366" s="1"/>
      <c r="B366" s="1"/>
      <c r="C366" s="1"/>
      <c r="D366" s="1"/>
      <c r="E366" s="1"/>
      <c r="F366" s="1"/>
      <c r="G366" s="1"/>
      <c r="H366" s="2"/>
      <c r="I366" s="2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4"/>
    </row>
    <row r="367" spans="1:29" ht="15.75" customHeight="1">
      <c r="A367" s="1"/>
      <c r="B367" s="1"/>
      <c r="C367" s="1"/>
      <c r="D367" s="1"/>
      <c r="E367" s="1"/>
      <c r="F367" s="1"/>
      <c r="G367" s="1"/>
      <c r="H367" s="2"/>
      <c r="I367" s="2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4"/>
    </row>
    <row r="368" spans="1:29" ht="15.75" customHeight="1">
      <c r="A368" s="1"/>
      <c r="B368" s="1"/>
      <c r="C368" s="1"/>
      <c r="D368" s="1"/>
      <c r="E368" s="1"/>
      <c r="F368" s="1"/>
      <c r="G368" s="1"/>
      <c r="H368" s="2"/>
      <c r="I368" s="2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4"/>
    </row>
    <row r="369" spans="1:29" ht="15.75" customHeight="1">
      <c r="A369" s="1"/>
      <c r="B369" s="1"/>
      <c r="C369" s="1"/>
      <c r="D369" s="1"/>
      <c r="E369" s="1"/>
      <c r="F369" s="1"/>
      <c r="G369" s="1"/>
      <c r="H369" s="2"/>
      <c r="I369" s="2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4"/>
    </row>
    <row r="370" spans="1:29" ht="15.75" customHeight="1">
      <c r="A370" s="1"/>
      <c r="B370" s="1"/>
      <c r="C370" s="1"/>
      <c r="D370" s="1"/>
      <c r="E370" s="1"/>
      <c r="F370" s="1"/>
      <c r="G370" s="1"/>
      <c r="H370" s="2"/>
      <c r="I370" s="2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4"/>
    </row>
    <row r="371" spans="1:29" ht="15.75" customHeight="1">
      <c r="A371" s="1"/>
      <c r="B371" s="1"/>
      <c r="C371" s="1"/>
      <c r="D371" s="1"/>
      <c r="E371" s="1"/>
      <c r="F371" s="1"/>
      <c r="G371" s="1"/>
      <c r="H371" s="2"/>
      <c r="I371" s="2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4"/>
    </row>
    <row r="372" spans="1:29" ht="15.75" customHeight="1">
      <c r="A372" s="1"/>
      <c r="B372" s="1"/>
      <c r="C372" s="1"/>
      <c r="D372" s="1"/>
      <c r="E372" s="1"/>
      <c r="F372" s="1"/>
      <c r="G372" s="1"/>
      <c r="H372" s="2"/>
      <c r="I372" s="2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4"/>
    </row>
    <row r="373" spans="1:29" ht="15.75" customHeight="1">
      <c r="A373" s="1"/>
      <c r="B373" s="1"/>
      <c r="C373" s="1"/>
      <c r="D373" s="1"/>
      <c r="E373" s="1"/>
      <c r="F373" s="1"/>
      <c r="G373" s="1"/>
      <c r="H373" s="2"/>
      <c r="I373" s="2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4"/>
    </row>
    <row r="374" spans="1:29" ht="15.75" customHeight="1">
      <c r="A374" s="1"/>
      <c r="B374" s="1"/>
      <c r="C374" s="1"/>
      <c r="D374" s="1"/>
      <c r="E374" s="1"/>
      <c r="F374" s="1"/>
      <c r="G374" s="1"/>
      <c r="H374" s="2"/>
      <c r="I374" s="2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4"/>
    </row>
    <row r="375" spans="1:29" ht="15.75" customHeight="1">
      <c r="A375" s="1"/>
      <c r="B375" s="1"/>
      <c r="C375" s="1"/>
      <c r="D375" s="1"/>
      <c r="E375" s="1"/>
      <c r="F375" s="1"/>
      <c r="G375" s="1"/>
      <c r="H375" s="2"/>
      <c r="I375" s="2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4"/>
    </row>
    <row r="376" spans="1:29" ht="15.75" customHeight="1">
      <c r="A376" s="1"/>
      <c r="B376" s="1"/>
      <c r="C376" s="1"/>
      <c r="D376" s="1"/>
      <c r="E376" s="1"/>
      <c r="F376" s="1"/>
      <c r="G376" s="1"/>
      <c r="H376" s="2"/>
      <c r="I376" s="2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4"/>
    </row>
    <row r="377" spans="1:29" ht="15.75" customHeight="1">
      <c r="A377" s="1"/>
      <c r="B377" s="1"/>
      <c r="C377" s="1"/>
      <c r="D377" s="1"/>
      <c r="E377" s="1"/>
      <c r="F377" s="1"/>
      <c r="G377" s="1"/>
      <c r="H377" s="2"/>
      <c r="I377" s="2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4"/>
    </row>
    <row r="378" spans="1:29" ht="15.75" customHeight="1">
      <c r="A378" s="1"/>
      <c r="B378" s="1"/>
      <c r="C378" s="1"/>
      <c r="D378" s="1"/>
      <c r="E378" s="1"/>
      <c r="F378" s="1"/>
      <c r="G378" s="1"/>
      <c r="H378" s="2"/>
      <c r="I378" s="2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4"/>
    </row>
    <row r="379" spans="1:29" ht="15.75" customHeight="1">
      <c r="A379" s="1"/>
      <c r="B379" s="1"/>
      <c r="C379" s="1"/>
      <c r="D379" s="1"/>
      <c r="E379" s="1"/>
      <c r="F379" s="1"/>
      <c r="G379" s="1"/>
      <c r="H379" s="2"/>
      <c r="I379" s="2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4"/>
    </row>
    <row r="380" spans="1:29" ht="15.75" customHeight="1">
      <c r="A380" s="1"/>
      <c r="B380" s="1"/>
      <c r="C380" s="1"/>
      <c r="D380" s="1"/>
      <c r="E380" s="1"/>
      <c r="F380" s="1"/>
      <c r="G380" s="1"/>
      <c r="H380" s="2"/>
      <c r="I380" s="2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4"/>
    </row>
    <row r="381" spans="1:29" ht="15.75" customHeight="1">
      <c r="A381" s="1"/>
      <c r="B381" s="1"/>
      <c r="C381" s="1"/>
      <c r="D381" s="1"/>
      <c r="E381" s="1"/>
      <c r="F381" s="1"/>
      <c r="G381" s="1"/>
      <c r="H381" s="2"/>
      <c r="I381" s="2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4"/>
    </row>
    <row r="382" spans="1:29" ht="15.75" customHeight="1">
      <c r="A382" s="1"/>
      <c r="B382" s="1"/>
      <c r="C382" s="1"/>
      <c r="D382" s="1"/>
      <c r="E382" s="1"/>
      <c r="F382" s="1"/>
      <c r="G382" s="1"/>
      <c r="H382" s="2"/>
      <c r="I382" s="2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4"/>
    </row>
    <row r="383" spans="1:29" ht="15.75" customHeight="1">
      <c r="A383" s="1"/>
      <c r="B383" s="1"/>
      <c r="C383" s="1"/>
      <c r="D383" s="1"/>
      <c r="E383" s="1"/>
      <c r="F383" s="1"/>
      <c r="G383" s="1"/>
      <c r="H383" s="2"/>
      <c r="I383" s="2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4"/>
    </row>
    <row r="384" spans="1:29" ht="15.75" customHeight="1">
      <c r="A384" s="1"/>
      <c r="B384" s="1"/>
      <c r="C384" s="1"/>
      <c r="D384" s="1"/>
      <c r="E384" s="1"/>
      <c r="F384" s="1"/>
      <c r="G384" s="1"/>
      <c r="H384" s="2"/>
      <c r="I384" s="2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4"/>
    </row>
    <row r="385" spans="1:29" ht="15.75" customHeight="1">
      <c r="A385" s="1"/>
      <c r="B385" s="1"/>
      <c r="C385" s="1"/>
      <c r="D385" s="1"/>
      <c r="E385" s="1"/>
      <c r="F385" s="1"/>
      <c r="G385" s="1"/>
      <c r="H385" s="2"/>
      <c r="I385" s="2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4"/>
    </row>
    <row r="386" spans="1:29" ht="15.75" customHeight="1">
      <c r="A386" s="1"/>
      <c r="B386" s="1"/>
      <c r="C386" s="1"/>
      <c r="D386" s="1"/>
      <c r="E386" s="1"/>
      <c r="F386" s="1"/>
      <c r="G386" s="1"/>
      <c r="H386" s="2"/>
      <c r="I386" s="2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4"/>
    </row>
    <row r="387" spans="1:29" ht="15.75" customHeight="1">
      <c r="A387" s="1"/>
      <c r="B387" s="1"/>
      <c r="C387" s="1"/>
      <c r="D387" s="1"/>
      <c r="E387" s="1"/>
      <c r="F387" s="1"/>
      <c r="G387" s="1"/>
      <c r="H387" s="2"/>
      <c r="I387" s="2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4"/>
    </row>
    <row r="388" spans="1:29" ht="15.75" customHeight="1">
      <c r="A388" s="1"/>
      <c r="B388" s="1"/>
      <c r="C388" s="1"/>
      <c r="D388" s="1"/>
      <c r="E388" s="1"/>
      <c r="F388" s="1"/>
      <c r="G388" s="1"/>
      <c r="H388" s="2"/>
      <c r="I388" s="2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4"/>
    </row>
    <row r="389" spans="1:29" ht="15.75" customHeight="1">
      <c r="A389" s="1"/>
      <c r="B389" s="1"/>
      <c r="C389" s="1"/>
      <c r="D389" s="1"/>
      <c r="E389" s="1"/>
      <c r="F389" s="1"/>
      <c r="G389" s="1"/>
      <c r="H389" s="2"/>
      <c r="I389" s="2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4"/>
    </row>
    <row r="390" spans="1:29" ht="15.75" customHeight="1">
      <c r="A390" s="1"/>
      <c r="B390" s="1"/>
      <c r="C390" s="1"/>
      <c r="D390" s="1"/>
      <c r="E390" s="1"/>
      <c r="F390" s="1"/>
      <c r="G390" s="1"/>
      <c r="H390" s="2"/>
      <c r="I390" s="2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4"/>
    </row>
    <row r="391" spans="1:29" ht="15.75" customHeight="1">
      <c r="A391" s="1"/>
      <c r="B391" s="1"/>
      <c r="C391" s="1"/>
      <c r="D391" s="1"/>
      <c r="E391" s="1"/>
      <c r="F391" s="1"/>
      <c r="G391" s="1"/>
      <c r="H391" s="2"/>
      <c r="I391" s="2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4"/>
    </row>
    <row r="392" spans="1:29" ht="15.75" customHeight="1">
      <c r="A392" s="1"/>
      <c r="B392" s="1"/>
      <c r="C392" s="1"/>
      <c r="D392" s="1"/>
      <c r="E392" s="1"/>
      <c r="F392" s="1"/>
      <c r="G392" s="1"/>
      <c r="H392" s="2"/>
      <c r="I392" s="2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4"/>
    </row>
    <row r="393" spans="1:29" ht="15.75" customHeight="1">
      <c r="A393" s="1"/>
      <c r="B393" s="1"/>
      <c r="C393" s="1"/>
      <c r="D393" s="1"/>
      <c r="E393" s="1"/>
      <c r="F393" s="1"/>
      <c r="G393" s="1"/>
      <c r="H393" s="2"/>
      <c r="I393" s="2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4"/>
    </row>
    <row r="394" spans="1:29" ht="15.75" customHeight="1">
      <c r="A394" s="1"/>
      <c r="B394" s="1"/>
      <c r="C394" s="1"/>
      <c r="D394" s="1"/>
      <c r="E394" s="1"/>
      <c r="F394" s="1"/>
      <c r="G394" s="1"/>
      <c r="H394" s="2"/>
      <c r="I394" s="2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4"/>
    </row>
    <row r="395" spans="1:29" ht="15.75" customHeight="1">
      <c r="A395" s="1"/>
      <c r="B395" s="1"/>
      <c r="C395" s="1"/>
      <c r="D395" s="1"/>
      <c r="E395" s="1"/>
      <c r="F395" s="1"/>
      <c r="G395" s="1"/>
      <c r="H395" s="2"/>
      <c r="I395" s="2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4"/>
    </row>
    <row r="396" spans="1:29" ht="15.75" customHeight="1">
      <c r="A396" s="1"/>
      <c r="B396" s="1"/>
      <c r="C396" s="1"/>
      <c r="D396" s="1"/>
      <c r="E396" s="1"/>
      <c r="F396" s="1"/>
      <c r="G396" s="1"/>
      <c r="H396" s="2"/>
      <c r="I396" s="2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4"/>
    </row>
    <row r="397" spans="1:29" ht="15.75" customHeight="1">
      <c r="A397" s="1"/>
      <c r="B397" s="1"/>
      <c r="C397" s="1"/>
      <c r="D397" s="1"/>
      <c r="E397" s="1"/>
      <c r="F397" s="1"/>
      <c r="G397" s="1"/>
      <c r="H397" s="2"/>
      <c r="I397" s="2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4"/>
    </row>
    <row r="398" spans="1:29" ht="15.75" customHeight="1">
      <c r="A398" s="1"/>
      <c r="B398" s="1"/>
      <c r="C398" s="1"/>
      <c r="D398" s="1"/>
      <c r="E398" s="1"/>
      <c r="F398" s="1"/>
      <c r="G398" s="1"/>
      <c r="H398" s="2"/>
      <c r="I398" s="2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4"/>
    </row>
    <row r="399" spans="1:29" ht="15.75" customHeight="1">
      <c r="A399" s="1"/>
      <c r="B399" s="1"/>
      <c r="C399" s="1"/>
      <c r="D399" s="1"/>
      <c r="E399" s="1"/>
      <c r="F399" s="1"/>
      <c r="G399" s="1"/>
      <c r="H399" s="2"/>
      <c r="I399" s="2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4"/>
    </row>
    <row r="400" spans="1:29" ht="15.75" customHeight="1">
      <c r="A400" s="1"/>
      <c r="B400" s="1"/>
      <c r="C400" s="1"/>
      <c r="D400" s="1"/>
      <c r="E400" s="1"/>
      <c r="F400" s="1"/>
      <c r="G400" s="1"/>
      <c r="H400" s="2"/>
      <c r="I400" s="2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4"/>
    </row>
    <row r="401" spans="1:29" ht="15.75" customHeight="1">
      <c r="A401" s="1"/>
      <c r="B401" s="1"/>
      <c r="C401" s="1"/>
      <c r="D401" s="1"/>
      <c r="E401" s="1"/>
      <c r="F401" s="1"/>
      <c r="G401" s="1"/>
      <c r="H401" s="2"/>
      <c r="I401" s="2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4"/>
    </row>
    <row r="402" spans="1:29" ht="15.75" customHeight="1">
      <c r="A402" s="1"/>
      <c r="B402" s="1"/>
      <c r="C402" s="1"/>
      <c r="D402" s="1"/>
      <c r="E402" s="1"/>
      <c r="F402" s="1"/>
      <c r="G402" s="1"/>
      <c r="H402" s="2"/>
      <c r="I402" s="2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4"/>
    </row>
    <row r="403" spans="1:29" ht="15.75" customHeight="1">
      <c r="A403" s="1"/>
      <c r="B403" s="1"/>
      <c r="C403" s="1"/>
      <c r="D403" s="1"/>
      <c r="E403" s="1"/>
      <c r="F403" s="1"/>
      <c r="G403" s="1"/>
      <c r="H403" s="2"/>
      <c r="I403" s="2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4"/>
    </row>
    <row r="404" spans="1:29" ht="15.75" customHeight="1">
      <c r="A404" s="1"/>
      <c r="B404" s="1"/>
      <c r="C404" s="1"/>
      <c r="D404" s="1"/>
      <c r="E404" s="1"/>
      <c r="F404" s="1"/>
      <c r="G404" s="1"/>
      <c r="H404" s="2"/>
      <c r="I404" s="2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4"/>
    </row>
    <row r="405" spans="1:29" ht="15.75" customHeight="1">
      <c r="A405" s="1"/>
      <c r="B405" s="1"/>
      <c r="C405" s="1"/>
      <c r="D405" s="1"/>
      <c r="E405" s="1"/>
      <c r="F405" s="1"/>
      <c r="G405" s="1"/>
      <c r="H405" s="2"/>
      <c r="I405" s="2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4"/>
    </row>
    <row r="406" spans="1:29" ht="15.75" customHeight="1">
      <c r="A406" s="1"/>
      <c r="B406" s="1"/>
      <c r="C406" s="1"/>
      <c r="D406" s="1"/>
      <c r="E406" s="1"/>
      <c r="F406" s="1"/>
      <c r="G406" s="1"/>
      <c r="H406" s="2"/>
      <c r="I406" s="2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4"/>
    </row>
    <row r="407" spans="1:29" ht="15.75" customHeight="1">
      <c r="A407" s="1"/>
      <c r="B407" s="1"/>
      <c r="C407" s="1"/>
      <c r="D407" s="1"/>
      <c r="E407" s="1"/>
      <c r="F407" s="1"/>
      <c r="G407" s="1"/>
      <c r="H407" s="2"/>
      <c r="I407" s="2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4"/>
    </row>
    <row r="408" spans="1:29" ht="15.75" customHeight="1">
      <c r="A408" s="1"/>
      <c r="B408" s="1"/>
      <c r="C408" s="1"/>
      <c r="D408" s="1"/>
      <c r="E408" s="1"/>
      <c r="F408" s="1"/>
      <c r="G408" s="1"/>
      <c r="H408" s="2"/>
      <c r="I408" s="2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4"/>
    </row>
    <row r="409" spans="1:29" ht="15.75" customHeight="1">
      <c r="A409" s="1"/>
      <c r="B409" s="1"/>
      <c r="C409" s="1"/>
      <c r="D409" s="1"/>
      <c r="E409" s="1"/>
      <c r="F409" s="1"/>
      <c r="G409" s="1"/>
      <c r="H409" s="2"/>
      <c r="I409" s="2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4"/>
    </row>
    <row r="410" spans="1:29" ht="15.75" customHeight="1">
      <c r="A410" s="1"/>
      <c r="B410" s="1"/>
      <c r="C410" s="1"/>
      <c r="D410" s="1"/>
      <c r="E410" s="1"/>
      <c r="F410" s="1"/>
      <c r="G410" s="1"/>
      <c r="H410" s="2"/>
      <c r="I410" s="2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4"/>
    </row>
    <row r="411" spans="1:29" ht="15.75" customHeight="1">
      <c r="A411" s="1"/>
      <c r="B411" s="1"/>
      <c r="C411" s="1"/>
      <c r="D411" s="1"/>
      <c r="E411" s="1"/>
      <c r="F411" s="1"/>
      <c r="G411" s="1"/>
      <c r="H411" s="2"/>
      <c r="I411" s="2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4"/>
    </row>
    <row r="412" spans="1:29" ht="15.75" customHeight="1">
      <c r="A412" s="1"/>
      <c r="B412" s="1"/>
      <c r="C412" s="1"/>
      <c r="D412" s="1"/>
      <c r="E412" s="1"/>
      <c r="F412" s="1"/>
      <c r="G412" s="1"/>
      <c r="H412" s="2"/>
      <c r="I412" s="2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4"/>
    </row>
    <row r="413" spans="1:29" ht="15.75" customHeight="1">
      <c r="A413" s="1"/>
      <c r="B413" s="1"/>
      <c r="C413" s="1"/>
      <c r="D413" s="1"/>
      <c r="E413" s="1"/>
      <c r="F413" s="1"/>
      <c r="G413" s="1"/>
      <c r="H413" s="2"/>
      <c r="I413" s="2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4"/>
    </row>
    <row r="414" spans="1:29" ht="15.75" customHeight="1">
      <c r="A414" s="1"/>
      <c r="B414" s="1"/>
      <c r="C414" s="1"/>
      <c r="D414" s="1"/>
      <c r="E414" s="1"/>
      <c r="F414" s="1"/>
      <c r="G414" s="1"/>
      <c r="H414" s="2"/>
      <c r="I414" s="2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4"/>
    </row>
    <row r="415" spans="1:29" ht="15.75" customHeight="1">
      <c r="A415" s="1"/>
      <c r="B415" s="1"/>
      <c r="C415" s="1"/>
      <c r="D415" s="1"/>
      <c r="E415" s="1"/>
      <c r="F415" s="1"/>
      <c r="G415" s="1"/>
      <c r="H415" s="2"/>
      <c r="I415" s="2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4"/>
    </row>
    <row r="416" spans="1:29" ht="15.75" customHeight="1">
      <c r="A416" s="1"/>
      <c r="B416" s="1"/>
      <c r="C416" s="1"/>
      <c r="D416" s="1"/>
      <c r="E416" s="1"/>
      <c r="F416" s="1"/>
      <c r="G416" s="1"/>
      <c r="H416" s="2"/>
      <c r="I416" s="2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4"/>
    </row>
    <row r="417" spans="1:29" ht="15.75" customHeight="1">
      <c r="A417" s="1"/>
      <c r="B417" s="1"/>
      <c r="C417" s="1"/>
      <c r="D417" s="1"/>
      <c r="E417" s="1"/>
      <c r="F417" s="1"/>
      <c r="G417" s="1"/>
      <c r="H417" s="2"/>
      <c r="I417" s="2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4"/>
    </row>
    <row r="418" spans="1:29" ht="15.75" customHeight="1">
      <c r="A418" s="1"/>
      <c r="B418" s="1"/>
      <c r="C418" s="1"/>
      <c r="D418" s="1"/>
      <c r="E418" s="1"/>
      <c r="F418" s="1"/>
      <c r="G418" s="1"/>
      <c r="H418" s="2"/>
      <c r="I418" s="2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4"/>
    </row>
    <row r="419" spans="1:29" ht="15.75" customHeight="1">
      <c r="A419" s="1"/>
      <c r="B419" s="1"/>
      <c r="C419" s="1"/>
      <c r="D419" s="1"/>
      <c r="E419" s="1"/>
      <c r="F419" s="1"/>
      <c r="G419" s="1"/>
      <c r="H419" s="2"/>
      <c r="I419" s="2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4"/>
    </row>
    <row r="420" spans="1:29" ht="15.75" customHeight="1">
      <c r="A420" s="1"/>
      <c r="B420" s="1"/>
      <c r="C420" s="1"/>
      <c r="D420" s="1"/>
      <c r="E420" s="1"/>
      <c r="F420" s="1"/>
      <c r="G420" s="1"/>
      <c r="H420" s="2"/>
      <c r="I420" s="2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4"/>
    </row>
    <row r="421" spans="1:29" ht="15.75" customHeight="1">
      <c r="A421" s="1"/>
      <c r="B421" s="1"/>
      <c r="C421" s="1"/>
      <c r="D421" s="1"/>
      <c r="E421" s="1"/>
      <c r="F421" s="1"/>
      <c r="G421" s="1"/>
      <c r="H421" s="2"/>
      <c r="I421" s="2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4"/>
    </row>
    <row r="422" spans="1:29" ht="15.75" customHeight="1">
      <c r="A422" s="1"/>
      <c r="B422" s="1"/>
      <c r="C422" s="1"/>
      <c r="D422" s="1"/>
      <c r="E422" s="1"/>
      <c r="F422" s="1"/>
      <c r="G422" s="1"/>
      <c r="H422" s="2"/>
      <c r="I422" s="2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4"/>
    </row>
    <row r="423" spans="1:29" ht="15.75" customHeight="1">
      <c r="A423" s="1"/>
      <c r="B423" s="1"/>
      <c r="C423" s="1"/>
      <c r="D423" s="1"/>
      <c r="E423" s="1"/>
      <c r="F423" s="1"/>
      <c r="G423" s="1"/>
      <c r="H423" s="2"/>
      <c r="I423" s="2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4"/>
    </row>
    <row r="424" spans="1:29" ht="15.75" customHeight="1">
      <c r="A424" s="1"/>
      <c r="B424" s="1"/>
      <c r="C424" s="1"/>
      <c r="D424" s="1"/>
      <c r="E424" s="1"/>
      <c r="F424" s="1"/>
      <c r="G424" s="1"/>
      <c r="H424" s="2"/>
      <c r="I424" s="2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4"/>
    </row>
    <row r="425" spans="1:29" ht="15.75" customHeight="1">
      <c r="A425" s="1"/>
      <c r="B425" s="1"/>
      <c r="C425" s="1"/>
      <c r="D425" s="1"/>
      <c r="E425" s="1"/>
      <c r="F425" s="1"/>
      <c r="G425" s="1"/>
      <c r="H425" s="2"/>
      <c r="I425" s="2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4"/>
    </row>
    <row r="426" spans="1:29" ht="15.75" customHeight="1">
      <c r="A426" s="1"/>
      <c r="B426" s="1"/>
      <c r="C426" s="1"/>
      <c r="D426" s="1"/>
      <c r="E426" s="1"/>
      <c r="F426" s="1"/>
      <c r="G426" s="1"/>
      <c r="H426" s="2"/>
      <c r="I426" s="2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4"/>
    </row>
    <row r="427" spans="1:29" ht="15.75" customHeight="1">
      <c r="A427" s="1"/>
      <c r="B427" s="1"/>
      <c r="C427" s="1"/>
      <c r="D427" s="1"/>
      <c r="E427" s="1"/>
      <c r="F427" s="1"/>
      <c r="G427" s="1"/>
      <c r="H427" s="2"/>
      <c r="I427" s="2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4"/>
    </row>
    <row r="428" spans="1:29" ht="15.75" customHeight="1">
      <c r="A428" s="1"/>
      <c r="B428" s="1"/>
      <c r="C428" s="1"/>
      <c r="D428" s="1"/>
      <c r="E428" s="1"/>
      <c r="F428" s="1"/>
      <c r="G428" s="1"/>
      <c r="H428" s="2"/>
      <c r="I428" s="2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4"/>
    </row>
    <row r="429" spans="1:29" ht="15.75" customHeight="1">
      <c r="A429" s="1"/>
      <c r="B429" s="1"/>
      <c r="C429" s="1"/>
      <c r="D429" s="1"/>
      <c r="E429" s="1"/>
      <c r="F429" s="1"/>
      <c r="G429" s="1"/>
      <c r="H429" s="2"/>
      <c r="I429" s="2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4"/>
    </row>
    <row r="430" spans="1:29" ht="15.75" customHeight="1">
      <c r="A430" s="1"/>
      <c r="B430" s="1"/>
      <c r="C430" s="1"/>
      <c r="D430" s="1"/>
      <c r="E430" s="1"/>
      <c r="F430" s="1"/>
      <c r="G430" s="1"/>
      <c r="H430" s="2"/>
      <c r="I430" s="2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4"/>
    </row>
    <row r="431" spans="1:29" ht="15.75" customHeight="1">
      <c r="A431" s="1"/>
      <c r="B431" s="1"/>
      <c r="C431" s="1"/>
      <c r="D431" s="1"/>
      <c r="E431" s="1"/>
      <c r="F431" s="1"/>
      <c r="G431" s="1"/>
      <c r="H431" s="2"/>
      <c r="I431" s="2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4"/>
    </row>
    <row r="432" spans="1:29" ht="15.75" customHeight="1">
      <c r="A432" s="1"/>
      <c r="B432" s="1"/>
      <c r="C432" s="1"/>
      <c r="D432" s="1"/>
      <c r="E432" s="1"/>
      <c r="F432" s="1"/>
      <c r="G432" s="1"/>
      <c r="H432" s="2"/>
      <c r="I432" s="2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4"/>
    </row>
    <row r="433" spans="1:29" ht="15.75" customHeight="1">
      <c r="A433" s="1"/>
      <c r="B433" s="1"/>
      <c r="C433" s="1"/>
      <c r="D433" s="1"/>
      <c r="E433" s="1"/>
      <c r="F433" s="1"/>
      <c r="G433" s="1"/>
      <c r="H433" s="2"/>
      <c r="I433" s="2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4"/>
    </row>
    <row r="434" spans="1:29" ht="15.75" customHeight="1">
      <c r="A434" s="1"/>
      <c r="B434" s="1"/>
      <c r="C434" s="1"/>
      <c r="D434" s="1"/>
      <c r="E434" s="1"/>
      <c r="F434" s="1"/>
      <c r="G434" s="1"/>
      <c r="H434" s="2"/>
      <c r="I434" s="2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4"/>
    </row>
    <row r="435" spans="1:29" ht="15.75" customHeight="1">
      <c r="A435" s="1"/>
      <c r="B435" s="1"/>
      <c r="C435" s="1"/>
      <c r="D435" s="1"/>
      <c r="E435" s="1"/>
      <c r="F435" s="1"/>
      <c r="G435" s="1"/>
      <c r="H435" s="2"/>
      <c r="I435" s="2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4"/>
    </row>
    <row r="436" spans="1:29" ht="15.75" customHeight="1">
      <c r="A436" s="1"/>
      <c r="B436" s="1"/>
      <c r="C436" s="1"/>
      <c r="D436" s="1"/>
      <c r="E436" s="1"/>
      <c r="F436" s="1"/>
      <c r="G436" s="1"/>
      <c r="H436" s="2"/>
      <c r="I436" s="2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4"/>
    </row>
    <row r="437" spans="1:29" ht="15.75" customHeight="1">
      <c r="A437" s="1"/>
      <c r="B437" s="1"/>
      <c r="C437" s="1"/>
      <c r="D437" s="1"/>
      <c r="E437" s="1"/>
      <c r="F437" s="1"/>
      <c r="G437" s="1"/>
      <c r="H437" s="2"/>
      <c r="I437" s="2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4"/>
    </row>
    <row r="438" spans="1:29" ht="15.75" customHeight="1">
      <c r="A438" s="1"/>
      <c r="B438" s="1"/>
      <c r="C438" s="1"/>
      <c r="D438" s="1"/>
      <c r="E438" s="1"/>
      <c r="F438" s="1"/>
      <c r="G438" s="1"/>
      <c r="H438" s="2"/>
      <c r="I438" s="2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4"/>
    </row>
    <row r="439" spans="1:29" ht="15.75" customHeight="1">
      <c r="A439" s="1"/>
      <c r="B439" s="1"/>
      <c r="C439" s="1"/>
      <c r="D439" s="1"/>
      <c r="E439" s="1"/>
      <c r="F439" s="1"/>
      <c r="G439" s="1"/>
      <c r="H439" s="2"/>
      <c r="I439" s="2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4"/>
    </row>
    <row r="440" spans="1:29" ht="15.75" customHeight="1">
      <c r="A440" s="1"/>
      <c r="B440" s="1"/>
      <c r="C440" s="1"/>
      <c r="D440" s="1"/>
      <c r="E440" s="1"/>
      <c r="F440" s="1"/>
      <c r="G440" s="1"/>
      <c r="H440" s="2"/>
      <c r="I440" s="2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4"/>
    </row>
    <row r="441" spans="1:29" ht="15.75" customHeight="1">
      <c r="A441" s="1"/>
      <c r="B441" s="1"/>
      <c r="C441" s="1"/>
      <c r="D441" s="1"/>
      <c r="E441" s="1"/>
      <c r="F441" s="1"/>
      <c r="G441" s="1"/>
      <c r="H441" s="2"/>
      <c r="I441" s="2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4"/>
    </row>
    <row r="442" spans="1:29" ht="15.75" customHeight="1">
      <c r="A442" s="1"/>
      <c r="B442" s="1"/>
      <c r="C442" s="1"/>
      <c r="D442" s="1"/>
      <c r="E442" s="1"/>
      <c r="F442" s="1"/>
      <c r="G442" s="1"/>
      <c r="H442" s="2"/>
      <c r="I442" s="2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4"/>
    </row>
    <row r="443" spans="1:29" ht="15.75" customHeight="1">
      <c r="A443" s="1"/>
      <c r="B443" s="1"/>
      <c r="C443" s="1"/>
      <c r="D443" s="1"/>
      <c r="E443" s="1"/>
      <c r="F443" s="1"/>
      <c r="G443" s="1"/>
      <c r="H443" s="2"/>
      <c r="I443" s="2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4"/>
    </row>
    <row r="444" spans="1:29" ht="15.75" customHeight="1">
      <c r="A444" s="1"/>
      <c r="B444" s="1"/>
      <c r="C444" s="1"/>
      <c r="D444" s="1"/>
      <c r="E444" s="1"/>
      <c r="F444" s="1"/>
      <c r="G444" s="1"/>
      <c r="H444" s="2"/>
      <c r="I444" s="2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4"/>
    </row>
    <row r="445" spans="1:29" ht="15.75" customHeight="1">
      <c r="A445" s="1"/>
      <c r="B445" s="1"/>
      <c r="C445" s="1"/>
      <c r="D445" s="1"/>
      <c r="E445" s="1"/>
      <c r="F445" s="1"/>
      <c r="G445" s="1"/>
      <c r="H445" s="2"/>
      <c r="I445" s="2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4"/>
    </row>
    <row r="446" spans="1:29" ht="15.75" customHeight="1">
      <c r="A446" s="1"/>
      <c r="B446" s="1"/>
      <c r="C446" s="1"/>
      <c r="D446" s="1"/>
      <c r="E446" s="1"/>
      <c r="F446" s="1"/>
      <c r="G446" s="1"/>
      <c r="H446" s="2"/>
      <c r="I446" s="2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4"/>
    </row>
    <row r="447" spans="1:29" ht="15.75" customHeight="1">
      <c r="A447" s="1"/>
      <c r="B447" s="1"/>
      <c r="C447" s="1"/>
      <c r="D447" s="1"/>
      <c r="E447" s="1"/>
      <c r="F447" s="1"/>
      <c r="G447" s="1"/>
      <c r="H447" s="2"/>
      <c r="I447" s="2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4"/>
    </row>
    <row r="448" spans="1:29" ht="15.75" customHeight="1">
      <c r="A448" s="1"/>
      <c r="B448" s="1"/>
      <c r="C448" s="1"/>
      <c r="D448" s="1"/>
      <c r="E448" s="1"/>
      <c r="F448" s="1"/>
      <c r="G448" s="1"/>
      <c r="H448" s="2"/>
      <c r="I448" s="2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4"/>
    </row>
    <row r="449" spans="1:29" ht="15.75" customHeight="1">
      <c r="A449" s="1"/>
      <c r="B449" s="1"/>
      <c r="C449" s="1"/>
      <c r="D449" s="1"/>
      <c r="E449" s="1"/>
      <c r="F449" s="1"/>
      <c r="G449" s="1"/>
      <c r="H449" s="2"/>
      <c r="I449" s="2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03"/>
    </row>
    <row r="450" spans="1:29" ht="15.75" customHeight="1">
      <c r="A450" s="1"/>
      <c r="B450" s="1"/>
      <c r="C450" s="1"/>
      <c r="D450" s="1"/>
      <c r="E450" s="1"/>
      <c r="F450" s="1"/>
      <c r="G450" s="1"/>
      <c r="H450" s="2"/>
      <c r="I450" s="2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03"/>
    </row>
    <row r="451" spans="1:29" ht="15.75" customHeight="1">
      <c r="A451" s="1"/>
      <c r="B451" s="1"/>
      <c r="C451" s="1"/>
      <c r="D451" s="1"/>
      <c r="E451" s="1"/>
      <c r="F451" s="1"/>
      <c r="G451" s="1"/>
      <c r="H451" s="2"/>
      <c r="I451" s="2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03"/>
    </row>
    <row r="452" spans="1:29" ht="15.75" customHeight="1">
      <c r="A452" s="1"/>
      <c r="B452" s="1"/>
      <c r="C452" s="1"/>
      <c r="D452" s="1"/>
      <c r="E452" s="1"/>
      <c r="F452" s="1"/>
      <c r="G452" s="1"/>
      <c r="H452" s="2"/>
      <c r="I452" s="2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03"/>
    </row>
    <row r="453" spans="1:29" ht="15.75" customHeight="1">
      <c r="A453" s="1"/>
      <c r="B453" s="1"/>
      <c r="C453" s="1"/>
      <c r="D453" s="1"/>
      <c r="E453" s="1"/>
      <c r="F453" s="1"/>
      <c r="G453" s="1"/>
      <c r="H453" s="2"/>
      <c r="I453" s="2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03"/>
    </row>
    <row r="454" spans="1:29" ht="15.75" customHeight="1">
      <c r="A454" s="1"/>
      <c r="B454" s="1"/>
      <c r="C454" s="1"/>
      <c r="D454" s="1"/>
      <c r="E454" s="1"/>
      <c r="F454" s="1"/>
      <c r="G454" s="1"/>
      <c r="H454" s="2"/>
      <c r="I454" s="2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03"/>
    </row>
    <row r="455" spans="1:29" ht="15.75" customHeight="1">
      <c r="A455" s="1"/>
      <c r="B455" s="1"/>
      <c r="C455" s="1"/>
      <c r="D455" s="1"/>
      <c r="E455" s="1"/>
      <c r="F455" s="1"/>
      <c r="G455" s="1"/>
      <c r="H455" s="2"/>
      <c r="I455" s="2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03"/>
    </row>
    <row r="456" spans="1:29" ht="15.75" customHeight="1">
      <c r="A456" s="1"/>
      <c r="B456" s="1"/>
      <c r="C456" s="1"/>
      <c r="D456" s="1"/>
      <c r="E456" s="1"/>
      <c r="F456" s="1"/>
      <c r="G456" s="1"/>
      <c r="H456" s="2"/>
      <c r="I456" s="2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03"/>
    </row>
    <row r="457" spans="1:29" ht="15.75" customHeight="1">
      <c r="A457" s="1"/>
      <c r="B457" s="1"/>
      <c r="C457" s="1"/>
      <c r="D457" s="1"/>
      <c r="E457" s="1"/>
      <c r="F457" s="1"/>
      <c r="G457" s="1"/>
      <c r="H457" s="2"/>
      <c r="I457" s="2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03"/>
    </row>
    <row r="458" spans="1:29" ht="15.75" customHeight="1">
      <c r="A458" s="1"/>
      <c r="B458" s="1"/>
      <c r="C458" s="1"/>
      <c r="D458" s="1"/>
      <c r="E458" s="1"/>
      <c r="F458" s="1"/>
      <c r="G458" s="1"/>
      <c r="H458" s="2"/>
      <c r="I458" s="2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03"/>
    </row>
    <row r="459" spans="1:29" ht="15.75" customHeight="1">
      <c r="A459" s="1"/>
      <c r="B459" s="1"/>
      <c r="C459" s="1"/>
      <c r="D459" s="1"/>
      <c r="E459" s="1"/>
      <c r="F459" s="1"/>
      <c r="G459" s="1"/>
      <c r="H459" s="2"/>
      <c r="I459" s="2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03"/>
    </row>
    <row r="460" spans="1:29" ht="15.75" customHeight="1">
      <c r="A460" s="1"/>
      <c r="B460" s="1"/>
      <c r="C460" s="1"/>
      <c r="D460" s="1"/>
      <c r="E460" s="1"/>
      <c r="F460" s="1"/>
      <c r="G460" s="1"/>
      <c r="H460" s="2"/>
      <c r="I460" s="2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03"/>
    </row>
    <row r="461" spans="1:29" ht="15.75" customHeight="1">
      <c r="A461" s="1"/>
      <c r="B461" s="1"/>
      <c r="C461" s="1"/>
      <c r="D461" s="1"/>
      <c r="E461" s="1"/>
      <c r="F461" s="1"/>
      <c r="G461" s="1"/>
      <c r="H461" s="2"/>
      <c r="I461" s="2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03"/>
    </row>
    <row r="462" spans="1:29" ht="15.75" customHeight="1">
      <c r="A462" s="1"/>
      <c r="B462" s="1"/>
      <c r="C462" s="1"/>
      <c r="D462" s="1"/>
      <c r="E462" s="1"/>
      <c r="F462" s="1"/>
      <c r="G462" s="1"/>
      <c r="H462" s="2"/>
      <c r="I462" s="2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03"/>
    </row>
    <row r="463" spans="1:29" ht="15.75" customHeight="1">
      <c r="A463" s="1"/>
      <c r="B463" s="1"/>
      <c r="C463" s="1"/>
      <c r="D463" s="1"/>
      <c r="E463" s="1"/>
      <c r="F463" s="1"/>
      <c r="G463" s="1"/>
      <c r="H463" s="2"/>
      <c r="I463" s="2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03"/>
    </row>
    <row r="464" spans="1:29" ht="15.75" customHeight="1">
      <c r="A464" s="1"/>
      <c r="B464" s="1"/>
      <c r="C464" s="1"/>
      <c r="D464" s="1"/>
      <c r="E464" s="1"/>
      <c r="F464" s="1"/>
      <c r="G464" s="1"/>
      <c r="H464" s="2"/>
      <c r="I464" s="2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03"/>
    </row>
    <row r="465" spans="1:29" ht="15.75" customHeight="1">
      <c r="A465" s="1"/>
      <c r="B465" s="1"/>
      <c r="C465" s="1"/>
      <c r="D465" s="1"/>
      <c r="E465" s="1"/>
      <c r="F465" s="1"/>
      <c r="G465" s="1"/>
      <c r="H465" s="2"/>
      <c r="I465" s="2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03"/>
    </row>
    <row r="466" spans="1:29" ht="15.75" customHeight="1">
      <c r="A466" s="1"/>
      <c r="B466" s="1"/>
      <c r="C466" s="1"/>
      <c r="D466" s="1"/>
      <c r="E466" s="1"/>
      <c r="F466" s="1"/>
      <c r="G466" s="1"/>
      <c r="H466" s="2"/>
      <c r="I466" s="2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03"/>
    </row>
    <row r="467" spans="1:29" ht="15.75" customHeight="1">
      <c r="A467" s="1"/>
      <c r="B467" s="1"/>
      <c r="C467" s="1"/>
      <c r="D467" s="1"/>
      <c r="E467" s="1"/>
      <c r="F467" s="1"/>
      <c r="G467" s="1"/>
      <c r="H467" s="2"/>
      <c r="I467" s="2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03"/>
    </row>
    <row r="468" spans="1:29" ht="15.75" customHeight="1">
      <c r="A468" s="1"/>
      <c r="B468" s="1"/>
      <c r="C468" s="1"/>
      <c r="D468" s="1"/>
      <c r="E468" s="1"/>
      <c r="F468" s="1"/>
      <c r="G468" s="1"/>
      <c r="H468" s="2"/>
      <c r="I468" s="2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03"/>
    </row>
    <row r="469" spans="1:29" ht="15.75" customHeight="1">
      <c r="A469" s="1"/>
      <c r="B469" s="1"/>
      <c r="C469" s="1"/>
      <c r="D469" s="1"/>
      <c r="E469" s="1"/>
      <c r="F469" s="1"/>
      <c r="G469" s="1"/>
      <c r="H469" s="2"/>
      <c r="I469" s="2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03"/>
    </row>
    <row r="470" spans="1:29" ht="15.75" customHeight="1">
      <c r="A470" s="1"/>
      <c r="B470" s="1"/>
      <c r="C470" s="1"/>
      <c r="D470" s="1"/>
      <c r="E470" s="1"/>
      <c r="F470" s="1"/>
      <c r="G470" s="1"/>
      <c r="H470" s="2"/>
      <c r="I470" s="2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03"/>
    </row>
    <row r="471" spans="1:29" ht="15.75" customHeight="1">
      <c r="A471" s="1"/>
      <c r="B471" s="1"/>
      <c r="C471" s="1"/>
      <c r="D471" s="1"/>
      <c r="E471" s="1"/>
      <c r="F471" s="1"/>
      <c r="G471" s="1"/>
      <c r="H471" s="2"/>
      <c r="I471" s="2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03"/>
    </row>
    <row r="472" spans="1:29" ht="15.75" customHeight="1">
      <c r="A472" s="1"/>
      <c r="B472" s="1"/>
      <c r="C472" s="1"/>
      <c r="D472" s="1"/>
      <c r="E472" s="1"/>
      <c r="F472" s="1"/>
      <c r="G472" s="1"/>
      <c r="H472" s="2"/>
      <c r="I472" s="2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03"/>
    </row>
    <row r="473" spans="1:29" ht="15.75" customHeight="1">
      <c r="A473" s="1"/>
      <c r="B473" s="1"/>
      <c r="C473" s="1"/>
      <c r="D473" s="1"/>
      <c r="E473" s="1"/>
      <c r="F473" s="1"/>
      <c r="G473" s="1"/>
      <c r="H473" s="2"/>
      <c r="I473" s="2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03"/>
    </row>
    <row r="474" spans="1:29" ht="15.75" customHeight="1">
      <c r="A474" s="1"/>
      <c r="B474" s="1"/>
      <c r="C474" s="1"/>
      <c r="D474" s="1"/>
      <c r="E474" s="1"/>
      <c r="F474" s="1"/>
      <c r="G474" s="1"/>
      <c r="H474" s="2"/>
      <c r="I474" s="2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03"/>
    </row>
    <row r="475" spans="1:29" ht="15.75" customHeight="1">
      <c r="A475" s="1"/>
      <c r="B475" s="1"/>
      <c r="C475" s="1"/>
      <c r="D475" s="1"/>
      <c r="E475" s="1"/>
      <c r="F475" s="1"/>
      <c r="G475" s="1"/>
      <c r="H475" s="2"/>
      <c r="I475" s="2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03"/>
    </row>
    <row r="476" spans="1:29" ht="15.75" customHeight="1">
      <c r="A476" s="1"/>
      <c r="B476" s="1"/>
      <c r="C476" s="1"/>
      <c r="D476" s="1"/>
      <c r="E476" s="1"/>
      <c r="F476" s="1"/>
      <c r="G476" s="1"/>
      <c r="H476" s="2"/>
      <c r="I476" s="2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03"/>
    </row>
    <row r="477" spans="1:29" ht="15.75" customHeight="1">
      <c r="A477" s="1"/>
      <c r="B477" s="1"/>
      <c r="C477" s="1"/>
      <c r="D477" s="1"/>
      <c r="E477" s="1"/>
      <c r="F477" s="1"/>
      <c r="G477" s="1"/>
      <c r="H477" s="2"/>
      <c r="I477" s="2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03"/>
    </row>
    <row r="478" spans="1:29" ht="15.75" customHeight="1">
      <c r="A478" s="1"/>
      <c r="B478" s="1"/>
      <c r="C478" s="1"/>
      <c r="D478" s="1"/>
      <c r="E478" s="1"/>
      <c r="F478" s="1"/>
      <c r="G478" s="1"/>
      <c r="H478" s="2"/>
      <c r="I478" s="2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03"/>
    </row>
    <row r="479" spans="1:29" ht="15.75" customHeight="1">
      <c r="A479" s="1"/>
      <c r="B479" s="1"/>
      <c r="C479" s="1"/>
      <c r="D479" s="1"/>
      <c r="E479" s="1"/>
      <c r="F479" s="1"/>
      <c r="G479" s="1"/>
      <c r="H479" s="2"/>
      <c r="I479" s="2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03"/>
    </row>
    <row r="480" spans="1:29" ht="15.75" customHeight="1">
      <c r="A480" s="1"/>
      <c r="B480" s="1"/>
      <c r="C480" s="1"/>
      <c r="D480" s="1"/>
      <c r="E480" s="1"/>
      <c r="F480" s="1"/>
      <c r="G480" s="1"/>
      <c r="H480" s="2"/>
      <c r="I480" s="2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03"/>
    </row>
    <row r="481" spans="1:29" ht="15.75" customHeight="1">
      <c r="A481" s="1"/>
      <c r="B481" s="1"/>
      <c r="C481" s="1"/>
      <c r="D481" s="1"/>
      <c r="E481" s="1"/>
      <c r="F481" s="1"/>
      <c r="G481" s="1"/>
      <c r="H481" s="2"/>
      <c r="I481" s="2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03"/>
    </row>
    <row r="482" spans="1:29" ht="15.75" customHeight="1">
      <c r="A482" s="1"/>
      <c r="B482" s="1"/>
      <c r="C482" s="1"/>
      <c r="D482" s="1"/>
      <c r="E482" s="1"/>
      <c r="F482" s="1"/>
      <c r="G482" s="1"/>
      <c r="H482" s="2"/>
      <c r="I482" s="2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03"/>
    </row>
    <row r="483" spans="1:29" ht="15.75" customHeight="1">
      <c r="A483" s="1"/>
      <c r="B483" s="1"/>
      <c r="C483" s="1"/>
      <c r="D483" s="1"/>
      <c r="E483" s="1"/>
      <c r="F483" s="1"/>
      <c r="G483" s="1"/>
      <c r="H483" s="2"/>
      <c r="I483" s="2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03"/>
    </row>
    <row r="484" spans="1:29" ht="15.75" customHeight="1">
      <c r="A484" s="1"/>
      <c r="B484" s="1"/>
      <c r="C484" s="1"/>
      <c r="D484" s="1"/>
      <c r="E484" s="1"/>
      <c r="F484" s="1"/>
      <c r="G484" s="1"/>
      <c r="H484" s="2"/>
      <c r="I484" s="2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03"/>
    </row>
    <row r="485" spans="1:29" ht="15.75" customHeight="1">
      <c r="A485" s="1"/>
      <c r="B485" s="1"/>
      <c r="C485" s="1"/>
      <c r="D485" s="1"/>
      <c r="E485" s="1"/>
      <c r="F485" s="1"/>
      <c r="G485" s="1"/>
      <c r="H485" s="2"/>
      <c r="I485" s="2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03"/>
    </row>
    <row r="486" spans="1:29" ht="15.75" customHeight="1">
      <c r="A486" s="1"/>
      <c r="B486" s="1"/>
      <c r="C486" s="1"/>
      <c r="D486" s="1"/>
      <c r="E486" s="1"/>
      <c r="F486" s="1"/>
      <c r="G486" s="1"/>
      <c r="H486" s="2"/>
      <c r="I486" s="2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03"/>
    </row>
    <row r="487" spans="1:29" ht="15.75" customHeight="1">
      <c r="A487" s="1"/>
      <c r="B487" s="1"/>
      <c r="C487" s="1"/>
      <c r="D487" s="1"/>
      <c r="E487" s="1"/>
      <c r="F487" s="1"/>
      <c r="G487" s="1"/>
      <c r="H487" s="2"/>
      <c r="I487" s="2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03"/>
    </row>
    <row r="488" spans="1:29" ht="15.75" customHeight="1">
      <c r="A488" s="1"/>
      <c r="B488" s="1"/>
      <c r="C488" s="1"/>
      <c r="D488" s="1"/>
      <c r="E488" s="1"/>
      <c r="F488" s="1"/>
      <c r="G488" s="1"/>
      <c r="H488" s="2"/>
      <c r="I488" s="2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03"/>
    </row>
    <row r="489" spans="1:29" ht="15.75" customHeight="1">
      <c r="A489" s="1"/>
      <c r="B489" s="1"/>
      <c r="C489" s="1"/>
      <c r="D489" s="1"/>
      <c r="E489" s="1"/>
      <c r="F489" s="1"/>
      <c r="G489" s="1"/>
      <c r="H489" s="2"/>
      <c r="I489" s="2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03"/>
    </row>
    <row r="490" spans="1:29" ht="15.75" customHeight="1">
      <c r="A490" s="1"/>
      <c r="B490" s="1"/>
      <c r="C490" s="1"/>
      <c r="D490" s="1"/>
      <c r="E490" s="1"/>
      <c r="F490" s="1"/>
      <c r="G490" s="1"/>
      <c r="H490" s="2"/>
      <c r="I490" s="2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03"/>
    </row>
    <row r="491" spans="1:29" ht="15.75" customHeight="1">
      <c r="A491" s="1"/>
      <c r="B491" s="1"/>
      <c r="C491" s="1"/>
      <c r="D491" s="1"/>
      <c r="E491" s="1"/>
      <c r="F491" s="1"/>
      <c r="G491" s="1"/>
      <c r="H491" s="2"/>
      <c r="I491" s="2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03"/>
    </row>
    <row r="492" spans="1:29" ht="15.75" customHeight="1">
      <c r="A492" s="1"/>
      <c r="B492" s="1"/>
      <c r="C492" s="1"/>
      <c r="D492" s="1"/>
      <c r="E492" s="1"/>
      <c r="F492" s="1"/>
      <c r="G492" s="1"/>
      <c r="H492" s="2"/>
      <c r="I492" s="2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03"/>
    </row>
    <row r="493" spans="1:29" ht="15.75" customHeight="1">
      <c r="A493" s="1"/>
      <c r="B493" s="1"/>
      <c r="C493" s="1"/>
      <c r="D493" s="1"/>
      <c r="E493" s="1"/>
      <c r="F493" s="1"/>
      <c r="G493" s="1"/>
      <c r="H493" s="2"/>
      <c r="I493" s="2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03"/>
    </row>
    <row r="494" spans="1:29" ht="15.75" customHeight="1">
      <c r="A494" s="1"/>
      <c r="B494" s="1"/>
      <c r="C494" s="1"/>
      <c r="D494" s="1"/>
      <c r="E494" s="1"/>
      <c r="F494" s="1"/>
      <c r="G494" s="1"/>
      <c r="H494" s="2"/>
      <c r="I494" s="2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03"/>
    </row>
    <row r="495" spans="1:29" ht="15.75" customHeight="1">
      <c r="A495" s="1"/>
      <c r="B495" s="1"/>
      <c r="C495" s="1"/>
      <c r="D495" s="1"/>
      <c r="E495" s="1"/>
      <c r="F495" s="1"/>
      <c r="G495" s="1"/>
      <c r="H495" s="2"/>
      <c r="I495" s="2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03"/>
    </row>
    <row r="496" spans="1:29" ht="15.75" customHeight="1">
      <c r="A496" s="1"/>
      <c r="B496" s="1"/>
      <c r="C496" s="1"/>
      <c r="D496" s="1"/>
      <c r="E496" s="1"/>
      <c r="F496" s="1"/>
      <c r="G496" s="1"/>
      <c r="H496" s="2"/>
      <c r="I496" s="2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03"/>
    </row>
    <row r="497" spans="1:29" ht="15.75" customHeight="1">
      <c r="A497" s="1"/>
      <c r="B497" s="1"/>
      <c r="C497" s="1"/>
      <c r="D497" s="1"/>
      <c r="E497" s="1"/>
      <c r="F497" s="1"/>
      <c r="G497" s="1"/>
      <c r="H497" s="2"/>
      <c r="I497" s="2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03"/>
    </row>
    <row r="498" spans="1:29" ht="15.75" customHeight="1">
      <c r="A498" s="1"/>
      <c r="B498" s="1"/>
      <c r="C498" s="1"/>
      <c r="D498" s="1"/>
      <c r="E498" s="1"/>
      <c r="F498" s="1"/>
      <c r="G498" s="1"/>
      <c r="H498" s="2"/>
      <c r="I498" s="2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03"/>
    </row>
    <row r="499" spans="1:29" ht="15.75" customHeight="1">
      <c r="A499" s="1"/>
      <c r="B499" s="1"/>
      <c r="C499" s="1"/>
      <c r="D499" s="1"/>
      <c r="E499" s="1"/>
      <c r="F499" s="1"/>
      <c r="G499" s="1"/>
      <c r="H499" s="2"/>
      <c r="I499" s="2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03"/>
    </row>
    <row r="500" spans="1:29" ht="15.75" customHeight="1">
      <c r="A500" s="1"/>
      <c r="B500" s="1"/>
      <c r="C500" s="1"/>
      <c r="D500" s="1"/>
      <c r="E500" s="1"/>
      <c r="F500" s="1"/>
      <c r="G500" s="1"/>
      <c r="H500" s="2"/>
      <c r="I500" s="2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03"/>
    </row>
    <row r="501" spans="1:29" ht="15.75" customHeight="1">
      <c r="A501" s="1"/>
      <c r="B501" s="1"/>
      <c r="C501" s="1"/>
      <c r="D501" s="1"/>
      <c r="E501" s="1"/>
      <c r="F501" s="1"/>
      <c r="G501" s="1"/>
      <c r="H501" s="2"/>
      <c r="I501" s="2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03"/>
    </row>
    <row r="502" spans="1:29" ht="15.75" customHeight="1">
      <c r="A502" s="1"/>
      <c r="B502" s="1"/>
      <c r="C502" s="1"/>
      <c r="D502" s="1"/>
      <c r="E502" s="1"/>
      <c r="F502" s="1"/>
      <c r="G502" s="1"/>
      <c r="H502" s="2"/>
      <c r="I502" s="2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03"/>
    </row>
    <row r="503" spans="1:29" ht="15.75" customHeight="1">
      <c r="A503" s="1"/>
      <c r="B503" s="1"/>
      <c r="C503" s="1"/>
      <c r="D503" s="1"/>
      <c r="E503" s="1"/>
      <c r="F503" s="1"/>
      <c r="G503" s="1"/>
      <c r="H503" s="2"/>
      <c r="I503" s="2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03"/>
    </row>
    <row r="504" spans="1:29" ht="15.75" customHeight="1">
      <c r="A504" s="1"/>
      <c r="B504" s="1"/>
      <c r="C504" s="1"/>
      <c r="D504" s="1"/>
      <c r="E504" s="1"/>
      <c r="F504" s="1"/>
      <c r="G504" s="1"/>
      <c r="H504" s="2"/>
      <c r="I504" s="2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03"/>
    </row>
    <row r="505" spans="1:29" ht="15.75" customHeight="1">
      <c r="A505" s="1"/>
      <c r="B505" s="1"/>
      <c r="C505" s="1"/>
      <c r="D505" s="1"/>
      <c r="E505" s="1"/>
      <c r="F505" s="1"/>
      <c r="G505" s="1"/>
      <c r="H505" s="2"/>
      <c r="I505" s="2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03"/>
    </row>
    <row r="506" spans="1:29" ht="15.75" customHeight="1">
      <c r="A506" s="1"/>
      <c r="B506" s="1"/>
      <c r="C506" s="1"/>
      <c r="D506" s="1"/>
      <c r="E506" s="1"/>
      <c r="F506" s="1"/>
      <c r="G506" s="1"/>
      <c r="H506" s="2"/>
      <c r="I506" s="2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03"/>
    </row>
    <row r="507" spans="1:29" ht="15.75" customHeight="1">
      <c r="A507" s="1"/>
      <c r="B507" s="1"/>
      <c r="C507" s="1"/>
      <c r="D507" s="1"/>
      <c r="E507" s="1"/>
      <c r="F507" s="1"/>
      <c r="G507" s="1"/>
      <c r="H507" s="2"/>
      <c r="I507" s="2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03"/>
    </row>
    <row r="508" spans="1:29" ht="15.75" customHeight="1">
      <c r="A508" s="1"/>
      <c r="B508" s="1"/>
      <c r="C508" s="1"/>
      <c r="D508" s="1"/>
      <c r="E508" s="1"/>
      <c r="F508" s="1"/>
      <c r="G508" s="1"/>
      <c r="H508" s="2"/>
      <c r="I508" s="2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03"/>
    </row>
    <row r="509" spans="1:29" ht="15.75" customHeight="1">
      <c r="A509" s="1"/>
      <c r="B509" s="1"/>
      <c r="C509" s="1"/>
      <c r="D509" s="1"/>
      <c r="E509" s="1"/>
      <c r="F509" s="1"/>
      <c r="G509" s="1"/>
      <c r="H509" s="2"/>
      <c r="I509" s="2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03"/>
    </row>
    <row r="510" spans="1:29" ht="15.75" customHeight="1">
      <c r="A510" s="1"/>
      <c r="B510" s="1"/>
      <c r="C510" s="1"/>
      <c r="D510" s="1"/>
      <c r="E510" s="1"/>
      <c r="F510" s="1"/>
      <c r="G510" s="1"/>
      <c r="H510" s="2"/>
      <c r="I510" s="2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03"/>
    </row>
    <row r="511" spans="1:29" ht="15.75" customHeight="1">
      <c r="A511" s="1"/>
      <c r="B511" s="1"/>
      <c r="C511" s="1"/>
      <c r="D511" s="1"/>
      <c r="E511" s="1"/>
      <c r="F511" s="1"/>
      <c r="G511" s="1"/>
      <c r="H511" s="2"/>
      <c r="I511" s="2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03"/>
    </row>
    <row r="512" spans="1:29" ht="15.75" customHeight="1">
      <c r="A512" s="1"/>
      <c r="B512" s="1"/>
      <c r="C512" s="1"/>
      <c r="D512" s="1"/>
      <c r="E512" s="1"/>
      <c r="F512" s="1"/>
      <c r="G512" s="1"/>
      <c r="H512" s="2"/>
      <c r="I512" s="2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03"/>
    </row>
    <row r="513" spans="1:29" ht="15.75" customHeight="1">
      <c r="A513" s="1"/>
      <c r="B513" s="1"/>
      <c r="C513" s="1"/>
      <c r="D513" s="1"/>
      <c r="E513" s="1"/>
      <c r="F513" s="1"/>
      <c r="G513" s="1"/>
      <c r="H513" s="2"/>
      <c r="I513" s="2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03"/>
    </row>
    <row r="514" spans="1:29" ht="15.75" customHeight="1">
      <c r="A514" s="1"/>
      <c r="B514" s="1"/>
      <c r="C514" s="1"/>
      <c r="D514" s="1"/>
      <c r="E514" s="1"/>
      <c r="F514" s="1"/>
      <c r="G514" s="1"/>
      <c r="H514" s="2"/>
      <c r="I514" s="2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03"/>
    </row>
    <row r="515" spans="1:29" ht="15.75" customHeight="1">
      <c r="A515" s="1"/>
      <c r="B515" s="1"/>
      <c r="C515" s="1"/>
      <c r="D515" s="1"/>
      <c r="E515" s="1"/>
      <c r="F515" s="1"/>
      <c r="G515" s="1"/>
      <c r="H515" s="2"/>
      <c r="I515" s="2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03"/>
    </row>
    <row r="516" spans="1:29" ht="15.75" customHeight="1">
      <c r="A516" s="1"/>
      <c r="B516" s="1"/>
      <c r="C516" s="1"/>
      <c r="D516" s="1"/>
      <c r="E516" s="1"/>
      <c r="F516" s="1"/>
      <c r="G516" s="1"/>
      <c r="H516" s="2"/>
      <c r="I516" s="2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03"/>
    </row>
    <row r="517" spans="1:29" ht="15.75" customHeight="1">
      <c r="A517" s="1"/>
      <c r="B517" s="1"/>
      <c r="C517" s="1"/>
      <c r="D517" s="1"/>
      <c r="E517" s="1"/>
      <c r="F517" s="1"/>
      <c r="G517" s="1"/>
      <c r="H517" s="2"/>
      <c r="I517" s="2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03"/>
    </row>
    <row r="518" spans="1:29" ht="15.75" customHeight="1">
      <c r="A518" s="1"/>
      <c r="B518" s="1"/>
      <c r="C518" s="1"/>
      <c r="D518" s="1"/>
      <c r="E518" s="1"/>
      <c r="F518" s="1"/>
      <c r="G518" s="1"/>
      <c r="H518" s="2"/>
      <c r="I518" s="2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03"/>
    </row>
    <row r="519" spans="1:29" ht="15.75" customHeight="1">
      <c r="A519" s="1"/>
      <c r="B519" s="1"/>
      <c r="C519" s="1"/>
      <c r="D519" s="1"/>
      <c r="E519" s="1"/>
      <c r="F519" s="1"/>
      <c r="G519" s="1"/>
      <c r="H519" s="2"/>
      <c r="I519" s="2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03"/>
    </row>
    <row r="520" spans="1:29" ht="15.75" customHeight="1">
      <c r="A520" s="1"/>
      <c r="B520" s="1"/>
      <c r="C520" s="1"/>
      <c r="D520" s="1"/>
      <c r="E520" s="1"/>
      <c r="F520" s="1"/>
      <c r="G520" s="1"/>
      <c r="H520" s="2"/>
      <c r="I520" s="2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03"/>
    </row>
    <row r="521" spans="1:29" ht="15.75" customHeight="1">
      <c r="A521" s="1"/>
      <c r="B521" s="1"/>
      <c r="C521" s="1"/>
      <c r="D521" s="1"/>
      <c r="E521" s="1"/>
      <c r="F521" s="1"/>
      <c r="G521" s="1"/>
      <c r="H521" s="2"/>
      <c r="I521" s="2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03"/>
    </row>
    <row r="522" spans="1:29" ht="15.75" customHeight="1">
      <c r="A522" s="1"/>
      <c r="B522" s="1"/>
      <c r="C522" s="1"/>
      <c r="D522" s="1"/>
      <c r="E522" s="1"/>
      <c r="F522" s="1"/>
      <c r="G522" s="1"/>
      <c r="H522" s="2"/>
      <c r="I522" s="2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03"/>
    </row>
    <row r="523" spans="1:29" ht="15.75" customHeight="1">
      <c r="A523" s="1"/>
      <c r="B523" s="1"/>
      <c r="C523" s="1"/>
      <c r="D523" s="1"/>
      <c r="E523" s="1"/>
      <c r="F523" s="1"/>
      <c r="G523" s="1"/>
      <c r="H523" s="2"/>
      <c r="I523" s="2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03"/>
    </row>
    <row r="524" spans="1:29" ht="15.75" customHeight="1">
      <c r="A524" s="1"/>
      <c r="B524" s="1"/>
      <c r="C524" s="1"/>
      <c r="D524" s="1"/>
      <c r="E524" s="1"/>
      <c r="F524" s="1"/>
      <c r="G524" s="1"/>
      <c r="H524" s="2"/>
      <c r="I524" s="2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03"/>
    </row>
    <row r="525" spans="1:29" ht="15.75" customHeight="1">
      <c r="A525" s="1"/>
      <c r="B525" s="1"/>
      <c r="C525" s="1"/>
      <c r="D525" s="1"/>
      <c r="E525" s="1"/>
      <c r="F525" s="1"/>
      <c r="G525" s="1"/>
      <c r="H525" s="2"/>
      <c r="I525" s="2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03"/>
    </row>
    <row r="526" spans="1:29" ht="15.75" customHeight="1">
      <c r="A526" s="1"/>
      <c r="B526" s="1"/>
      <c r="C526" s="1"/>
      <c r="D526" s="1"/>
      <c r="E526" s="1"/>
      <c r="F526" s="1"/>
      <c r="G526" s="1"/>
      <c r="H526" s="2"/>
      <c r="I526" s="2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03"/>
    </row>
    <row r="527" spans="1:29" ht="15.75" customHeight="1">
      <c r="A527" s="1"/>
      <c r="B527" s="1"/>
      <c r="C527" s="1"/>
      <c r="D527" s="1"/>
      <c r="E527" s="1"/>
      <c r="F527" s="1"/>
      <c r="G527" s="1"/>
      <c r="H527" s="2"/>
      <c r="I527" s="2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03"/>
    </row>
    <row r="528" spans="1:29" ht="15.75" customHeight="1">
      <c r="A528" s="1"/>
      <c r="B528" s="1"/>
      <c r="C528" s="1"/>
      <c r="D528" s="1"/>
      <c r="E528" s="1"/>
      <c r="F528" s="1"/>
      <c r="G528" s="1"/>
      <c r="H528" s="2"/>
      <c r="I528" s="2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03"/>
    </row>
    <row r="529" spans="1:29" ht="15.75" customHeight="1">
      <c r="A529" s="1"/>
      <c r="B529" s="1"/>
      <c r="C529" s="1"/>
      <c r="D529" s="1"/>
      <c r="E529" s="1"/>
      <c r="F529" s="1"/>
      <c r="G529" s="1"/>
      <c r="H529" s="2"/>
      <c r="I529" s="2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03"/>
    </row>
    <row r="530" spans="1:29" ht="15.75" customHeight="1">
      <c r="A530" s="1"/>
      <c r="B530" s="1"/>
      <c r="C530" s="1"/>
      <c r="D530" s="1"/>
      <c r="E530" s="1"/>
      <c r="F530" s="1"/>
      <c r="G530" s="1"/>
      <c r="H530" s="2"/>
      <c r="I530" s="2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03"/>
    </row>
    <row r="531" spans="1:29" ht="15.75" customHeight="1">
      <c r="A531" s="1"/>
      <c r="B531" s="1"/>
      <c r="C531" s="1"/>
      <c r="D531" s="1"/>
      <c r="E531" s="1"/>
      <c r="F531" s="1"/>
      <c r="G531" s="1"/>
      <c r="H531" s="2"/>
      <c r="I531" s="2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03"/>
    </row>
    <row r="532" spans="1:29" ht="15.75" customHeight="1">
      <c r="A532" s="1"/>
      <c r="B532" s="1"/>
      <c r="C532" s="1"/>
      <c r="D532" s="1"/>
      <c r="E532" s="1"/>
      <c r="F532" s="1"/>
      <c r="G532" s="1"/>
      <c r="H532" s="2"/>
      <c r="I532" s="2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03"/>
    </row>
    <row r="533" spans="1:29" ht="15.75" customHeight="1">
      <c r="A533" s="1"/>
      <c r="B533" s="1"/>
      <c r="C533" s="1"/>
      <c r="D533" s="1"/>
      <c r="E533" s="1"/>
      <c r="F533" s="1"/>
      <c r="G533" s="1"/>
      <c r="H533" s="2"/>
      <c r="I533" s="2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03"/>
    </row>
    <row r="534" spans="1:29" ht="15.75" customHeight="1">
      <c r="A534" s="1"/>
      <c r="B534" s="1"/>
      <c r="C534" s="1"/>
      <c r="D534" s="1"/>
      <c r="E534" s="1"/>
      <c r="F534" s="1"/>
      <c r="G534" s="1"/>
      <c r="H534" s="2"/>
      <c r="I534" s="2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03"/>
    </row>
    <row r="535" spans="1:29" ht="15.75" customHeight="1">
      <c r="A535" s="1"/>
      <c r="B535" s="1"/>
      <c r="C535" s="1"/>
      <c r="D535" s="1"/>
      <c r="E535" s="1"/>
      <c r="F535" s="1"/>
      <c r="G535" s="1"/>
      <c r="H535" s="2"/>
      <c r="I535" s="2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03"/>
    </row>
    <row r="536" spans="1:29" ht="15.75" customHeight="1">
      <c r="A536" s="1"/>
      <c r="B536" s="1"/>
      <c r="C536" s="1"/>
      <c r="D536" s="1"/>
      <c r="E536" s="1"/>
      <c r="F536" s="1"/>
      <c r="G536" s="1"/>
      <c r="H536" s="2"/>
      <c r="I536" s="2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03"/>
    </row>
    <row r="537" spans="1:29" ht="15.75" customHeight="1">
      <c r="A537" s="1"/>
      <c r="B537" s="1"/>
      <c r="C537" s="1"/>
      <c r="D537" s="1"/>
      <c r="E537" s="1"/>
      <c r="F537" s="1"/>
      <c r="G537" s="1"/>
      <c r="H537" s="2"/>
      <c r="I537" s="2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03"/>
    </row>
    <row r="538" spans="1:29" ht="15.75" customHeight="1">
      <c r="A538" s="1"/>
      <c r="B538" s="1"/>
      <c r="C538" s="1"/>
      <c r="D538" s="1"/>
      <c r="E538" s="1"/>
      <c r="F538" s="1"/>
      <c r="G538" s="1"/>
      <c r="H538" s="2"/>
      <c r="I538" s="2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03"/>
    </row>
    <row r="539" spans="1:29" ht="15.75" customHeight="1">
      <c r="A539" s="1"/>
      <c r="B539" s="1"/>
      <c r="C539" s="1"/>
      <c r="D539" s="1"/>
      <c r="E539" s="1"/>
      <c r="F539" s="1"/>
      <c r="G539" s="1"/>
      <c r="H539" s="2"/>
      <c r="I539" s="2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03"/>
    </row>
    <row r="540" spans="1:29" ht="15.75" customHeight="1">
      <c r="A540" s="1"/>
      <c r="B540" s="1"/>
      <c r="C540" s="1"/>
      <c r="D540" s="1"/>
      <c r="E540" s="1"/>
      <c r="F540" s="1"/>
      <c r="G540" s="1"/>
      <c r="H540" s="2"/>
      <c r="I540" s="2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03"/>
    </row>
    <row r="541" spans="1:29" ht="15.75" customHeight="1">
      <c r="A541" s="1"/>
      <c r="B541" s="1"/>
      <c r="C541" s="1"/>
      <c r="D541" s="1"/>
      <c r="E541" s="1"/>
      <c r="F541" s="1"/>
      <c r="G541" s="1"/>
      <c r="H541" s="2"/>
      <c r="I541" s="2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03"/>
    </row>
    <row r="542" spans="1:29" ht="15.75" customHeight="1">
      <c r="A542" s="1"/>
      <c r="B542" s="1"/>
      <c r="C542" s="1"/>
      <c r="D542" s="1"/>
      <c r="E542" s="1"/>
      <c r="F542" s="1"/>
      <c r="G542" s="1"/>
      <c r="H542" s="2"/>
      <c r="I542" s="2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03"/>
    </row>
    <row r="543" spans="1:29" ht="15.75" customHeight="1">
      <c r="A543" s="1"/>
      <c r="B543" s="1"/>
      <c r="C543" s="1"/>
      <c r="D543" s="1"/>
      <c r="E543" s="1"/>
      <c r="F543" s="1"/>
      <c r="G543" s="1"/>
      <c r="H543" s="2"/>
      <c r="I543" s="2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03"/>
    </row>
    <row r="544" spans="1:29" ht="15.75" customHeight="1">
      <c r="A544" s="1"/>
      <c r="B544" s="1"/>
      <c r="C544" s="1"/>
      <c r="D544" s="1"/>
      <c r="E544" s="1"/>
      <c r="F544" s="1"/>
      <c r="G544" s="1"/>
      <c r="H544" s="2"/>
      <c r="I544" s="2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03"/>
    </row>
    <row r="545" spans="1:29" ht="15.75" customHeight="1">
      <c r="A545" s="1"/>
      <c r="B545" s="1"/>
      <c r="C545" s="1"/>
      <c r="D545" s="1"/>
      <c r="E545" s="1"/>
      <c r="F545" s="1"/>
      <c r="G545" s="1"/>
      <c r="H545" s="2"/>
      <c r="I545" s="2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03"/>
    </row>
    <row r="546" spans="1:29" ht="15.75" customHeight="1">
      <c r="A546" s="1"/>
      <c r="B546" s="1"/>
      <c r="C546" s="1"/>
      <c r="D546" s="1"/>
      <c r="E546" s="1"/>
      <c r="F546" s="1"/>
      <c r="G546" s="1"/>
      <c r="H546" s="2"/>
      <c r="I546" s="2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03"/>
    </row>
    <row r="547" spans="1:29" ht="15.75" customHeight="1">
      <c r="A547" s="1"/>
      <c r="B547" s="1"/>
      <c r="C547" s="1"/>
      <c r="D547" s="1"/>
      <c r="E547" s="1"/>
      <c r="F547" s="1"/>
      <c r="G547" s="1"/>
      <c r="H547" s="2"/>
      <c r="I547" s="2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03"/>
    </row>
    <row r="548" spans="1:29" ht="15.75" customHeight="1">
      <c r="A548" s="1"/>
      <c r="B548" s="1"/>
      <c r="C548" s="1"/>
      <c r="D548" s="1"/>
      <c r="E548" s="1"/>
      <c r="F548" s="1"/>
      <c r="G548" s="1"/>
      <c r="H548" s="2"/>
      <c r="I548" s="2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03"/>
    </row>
    <row r="549" spans="1:29" ht="15.75" customHeight="1">
      <c r="A549" s="1"/>
      <c r="B549" s="1"/>
      <c r="C549" s="1"/>
      <c r="D549" s="1"/>
      <c r="E549" s="1"/>
      <c r="F549" s="1"/>
      <c r="G549" s="1"/>
      <c r="H549" s="2"/>
      <c r="I549" s="2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03"/>
    </row>
    <row r="550" spans="1:29" ht="15.75" customHeight="1">
      <c r="A550" s="1"/>
      <c r="B550" s="1"/>
      <c r="C550" s="1"/>
      <c r="D550" s="1"/>
      <c r="E550" s="1"/>
      <c r="F550" s="1"/>
      <c r="G550" s="1"/>
      <c r="H550" s="2"/>
      <c r="I550" s="2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03"/>
    </row>
    <row r="551" spans="1:29" ht="15.75" customHeight="1">
      <c r="A551" s="1"/>
      <c r="B551" s="1"/>
      <c r="C551" s="1"/>
      <c r="D551" s="1"/>
      <c r="E551" s="1"/>
      <c r="F551" s="1"/>
      <c r="G551" s="1"/>
      <c r="H551" s="2"/>
      <c r="I551" s="2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03"/>
    </row>
    <row r="552" spans="1:29" ht="15.75" customHeight="1">
      <c r="A552" s="1"/>
      <c r="B552" s="1"/>
      <c r="C552" s="1"/>
      <c r="D552" s="1"/>
      <c r="E552" s="1"/>
      <c r="F552" s="1"/>
      <c r="G552" s="1"/>
      <c r="H552" s="2"/>
      <c r="I552" s="2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03"/>
    </row>
    <row r="553" spans="1:29" ht="15.75" customHeight="1">
      <c r="A553" s="1"/>
      <c r="B553" s="1"/>
      <c r="C553" s="1"/>
      <c r="D553" s="1"/>
      <c r="E553" s="1"/>
      <c r="F553" s="1"/>
      <c r="G553" s="1"/>
      <c r="H553" s="2"/>
      <c r="I553" s="2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03"/>
    </row>
    <row r="554" spans="1:29" ht="15.75" customHeight="1">
      <c r="A554" s="1"/>
      <c r="B554" s="1"/>
      <c r="C554" s="1"/>
      <c r="D554" s="1"/>
      <c r="E554" s="1"/>
      <c r="F554" s="1"/>
      <c r="G554" s="1"/>
      <c r="H554" s="2"/>
      <c r="I554" s="2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03"/>
    </row>
    <row r="555" spans="1:29" ht="15.75" customHeight="1">
      <c r="A555" s="1"/>
      <c r="B555" s="1"/>
      <c r="C555" s="1"/>
      <c r="D555" s="1"/>
      <c r="E555" s="1"/>
      <c r="F555" s="1"/>
      <c r="G555" s="1"/>
      <c r="H555" s="2"/>
      <c r="I555" s="2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03"/>
    </row>
    <row r="556" spans="1:29" ht="15.75" customHeight="1">
      <c r="A556" s="1"/>
      <c r="B556" s="1"/>
      <c r="C556" s="1"/>
      <c r="D556" s="1"/>
      <c r="E556" s="1"/>
      <c r="F556" s="1"/>
      <c r="G556" s="1"/>
      <c r="H556" s="2"/>
      <c r="I556" s="2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03"/>
    </row>
    <row r="557" spans="1:29" ht="15.75" customHeight="1">
      <c r="A557" s="1"/>
      <c r="B557" s="1"/>
      <c r="C557" s="1"/>
      <c r="D557" s="1"/>
      <c r="E557" s="1"/>
      <c r="F557" s="1"/>
      <c r="G557" s="1"/>
      <c r="H557" s="2"/>
      <c r="I557" s="2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03"/>
    </row>
    <row r="558" spans="1:29" ht="15.75" customHeight="1">
      <c r="A558" s="1"/>
      <c r="B558" s="1"/>
      <c r="C558" s="1"/>
      <c r="D558" s="1"/>
      <c r="E558" s="1"/>
      <c r="F558" s="1"/>
      <c r="G558" s="1"/>
      <c r="H558" s="2"/>
      <c r="I558" s="2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03"/>
    </row>
    <row r="559" spans="1:29" ht="15.75" customHeight="1">
      <c r="A559" s="1"/>
      <c r="B559" s="1"/>
      <c r="C559" s="1"/>
      <c r="D559" s="1"/>
      <c r="E559" s="1"/>
      <c r="F559" s="1"/>
      <c r="G559" s="1"/>
      <c r="H559" s="2"/>
      <c r="I559" s="2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03"/>
    </row>
    <row r="560" spans="1:29" ht="15.75" customHeight="1">
      <c r="A560" s="1"/>
      <c r="B560" s="1"/>
      <c r="C560" s="1"/>
      <c r="D560" s="1"/>
      <c r="E560" s="1"/>
      <c r="F560" s="1"/>
      <c r="G560" s="1"/>
      <c r="H560" s="2"/>
      <c r="I560" s="2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03"/>
    </row>
    <row r="561" spans="1:29" ht="15.75" customHeight="1">
      <c r="A561" s="1"/>
      <c r="B561" s="1"/>
      <c r="C561" s="1"/>
      <c r="D561" s="1"/>
      <c r="E561" s="1"/>
      <c r="F561" s="1"/>
      <c r="G561" s="1"/>
      <c r="H561" s="2"/>
      <c r="I561" s="2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03"/>
    </row>
    <row r="562" spans="1:29" ht="15.75" customHeight="1">
      <c r="A562" s="1"/>
      <c r="B562" s="1"/>
      <c r="C562" s="1"/>
      <c r="D562" s="1"/>
      <c r="E562" s="1"/>
      <c r="F562" s="1"/>
      <c r="G562" s="1"/>
      <c r="H562" s="2"/>
      <c r="I562" s="2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03"/>
    </row>
    <row r="563" spans="1:29" ht="15.75" customHeight="1">
      <c r="A563" s="1"/>
      <c r="B563" s="1"/>
      <c r="C563" s="1"/>
      <c r="D563" s="1"/>
      <c r="E563" s="1"/>
      <c r="F563" s="1"/>
      <c r="G563" s="1"/>
      <c r="H563" s="2"/>
      <c r="I563" s="2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03"/>
    </row>
    <row r="564" spans="1:29" ht="15.75" customHeight="1">
      <c r="A564" s="1"/>
      <c r="B564" s="1"/>
      <c r="C564" s="1"/>
      <c r="D564" s="1"/>
      <c r="E564" s="1"/>
      <c r="F564" s="1"/>
      <c r="G564" s="1"/>
      <c r="H564" s="2"/>
      <c r="I564" s="2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03"/>
    </row>
    <row r="565" spans="1:29" ht="15.75" customHeight="1">
      <c r="A565" s="1"/>
      <c r="B565" s="1"/>
      <c r="C565" s="1"/>
      <c r="D565" s="1"/>
      <c r="E565" s="1"/>
      <c r="F565" s="1"/>
      <c r="G565" s="1"/>
      <c r="H565" s="2"/>
      <c r="I565" s="2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03"/>
    </row>
    <row r="566" spans="1:29" ht="15.75" customHeight="1">
      <c r="A566" s="1"/>
      <c r="B566" s="1"/>
      <c r="C566" s="1"/>
      <c r="D566" s="1"/>
      <c r="E566" s="1"/>
      <c r="F566" s="1"/>
      <c r="G566" s="1"/>
      <c r="H566" s="2"/>
      <c r="I566" s="2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03"/>
    </row>
    <row r="567" spans="1:29" ht="15.75" customHeight="1">
      <c r="A567" s="1"/>
      <c r="B567" s="1"/>
      <c r="C567" s="1"/>
      <c r="D567" s="1"/>
      <c r="E567" s="1"/>
      <c r="F567" s="1"/>
      <c r="G567" s="1"/>
      <c r="H567" s="2"/>
      <c r="I567" s="2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03"/>
    </row>
    <row r="568" spans="1:29" ht="15.75" customHeight="1">
      <c r="A568" s="1"/>
      <c r="B568" s="1"/>
      <c r="C568" s="1"/>
      <c r="D568" s="1"/>
      <c r="E568" s="1"/>
      <c r="F568" s="1"/>
      <c r="G568" s="1"/>
      <c r="H568" s="2"/>
      <c r="I568" s="2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03"/>
    </row>
    <row r="569" spans="1:29" ht="15.75" customHeight="1">
      <c r="A569" s="1"/>
      <c r="B569" s="1"/>
      <c r="C569" s="1"/>
      <c r="D569" s="1"/>
      <c r="E569" s="1"/>
      <c r="F569" s="1"/>
      <c r="G569" s="1"/>
      <c r="H569" s="2"/>
      <c r="I569" s="2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03"/>
    </row>
    <row r="570" spans="1:29" ht="15.75" customHeight="1">
      <c r="A570" s="1"/>
      <c r="B570" s="1"/>
      <c r="C570" s="1"/>
      <c r="D570" s="1"/>
      <c r="E570" s="1"/>
      <c r="F570" s="1"/>
      <c r="G570" s="1"/>
      <c r="H570" s="2"/>
      <c r="I570" s="2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03"/>
    </row>
    <row r="571" spans="1:29" ht="15.75" customHeight="1">
      <c r="A571" s="1"/>
      <c r="B571" s="1"/>
      <c r="C571" s="1"/>
      <c r="D571" s="1"/>
      <c r="E571" s="1"/>
      <c r="F571" s="1"/>
      <c r="G571" s="1"/>
      <c r="H571" s="2"/>
      <c r="I571" s="2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03"/>
    </row>
    <row r="572" spans="1:29" ht="15.75" customHeight="1">
      <c r="A572" s="1"/>
      <c r="B572" s="1"/>
      <c r="C572" s="1"/>
      <c r="D572" s="1"/>
      <c r="E572" s="1"/>
      <c r="F572" s="1"/>
      <c r="G572" s="1"/>
      <c r="H572" s="2"/>
      <c r="I572" s="2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03"/>
    </row>
    <row r="573" spans="1:29" ht="15.75" customHeight="1">
      <c r="A573" s="1"/>
      <c r="B573" s="1"/>
      <c r="C573" s="1"/>
      <c r="D573" s="1"/>
      <c r="E573" s="1"/>
      <c r="F573" s="1"/>
      <c r="G573" s="1"/>
      <c r="H573" s="2"/>
      <c r="I573" s="2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03"/>
    </row>
    <row r="574" spans="1:29" ht="15.75" customHeight="1">
      <c r="A574" s="1"/>
      <c r="B574" s="1"/>
      <c r="C574" s="1"/>
      <c r="D574" s="1"/>
      <c r="E574" s="1"/>
      <c r="F574" s="1"/>
      <c r="G574" s="1"/>
      <c r="H574" s="2"/>
      <c r="I574" s="2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03"/>
    </row>
    <row r="575" spans="1:29" ht="15.75" customHeight="1">
      <c r="A575" s="1"/>
      <c r="B575" s="1"/>
      <c r="C575" s="1"/>
      <c r="D575" s="1"/>
      <c r="E575" s="1"/>
      <c r="F575" s="1"/>
      <c r="G575" s="1"/>
      <c r="H575" s="2"/>
      <c r="I575" s="2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03"/>
    </row>
    <row r="576" spans="1:29" ht="15.75" customHeight="1">
      <c r="A576" s="1"/>
      <c r="B576" s="1"/>
      <c r="C576" s="1"/>
      <c r="D576" s="1"/>
      <c r="E576" s="1"/>
      <c r="F576" s="1"/>
      <c r="G576" s="1"/>
      <c r="H576" s="2"/>
      <c r="I576" s="2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03"/>
    </row>
    <row r="577" spans="1:29" ht="15.75" customHeight="1">
      <c r="A577" s="1"/>
      <c r="B577" s="1"/>
      <c r="C577" s="1"/>
      <c r="D577" s="1"/>
      <c r="E577" s="1"/>
      <c r="F577" s="1"/>
      <c r="G577" s="1"/>
      <c r="H577" s="2"/>
      <c r="I577" s="2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03"/>
    </row>
    <row r="578" spans="1:29" ht="15.75" customHeight="1">
      <c r="A578" s="1"/>
      <c r="B578" s="1"/>
      <c r="C578" s="1"/>
      <c r="D578" s="1"/>
      <c r="E578" s="1"/>
      <c r="F578" s="1"/>
      <c r="G578" s="1"/>
      <c r="H578" s="2"/>
      <c r="I578" s="2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03"/>
    </row>
    <row r="579" spans="1:29" ht="15.75" customHeight="1">
      <c r="A579" s="1"/>
      <c r="B579" s="1"/>
      <c r="C579" s="1"/>
      <c r="D579" s="1"/>
      <c r="E579" s="1"/>
      <c r="F579" s="1"/>
      <c r="G579" s="1"/>
      <c r="H579" s="2"/>
      <c r="I579" s="2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03"/>
    </row>
    <row r="580" spans="1:29" ht="15.75" customHeight="1">
      <c r="A580" s="1"/>
      <c r="B580" s="1"/>
      <c r="C580" s="1"/>
      <c r="D580" s="1"/>
      <c r="E580" s="1"/>
      <c r="F580" s="1"/>
      <c r="G580" s="1"/>
      <c r="H580" s="2"/>
      <c r="I580" s="2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03"/>
    </row>
    <row r="581" spans="1:29" ht="15.75" customHeight="1">
      <c r="A581" s="1"/>
      <c r="B581" s="1"/>
      <c r="C581" s="1"/>
      <c r="D581" s="1"/>
      <c r="E581" s="1"/>
      <c r="F581" s="1"/>
      <c r="G581" s="1"/>
      <c r="H581" s="2"/>
      <c r="I581" s="2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03"/>
    </row>
    <row r="582" spans="1:29" ht="15.75" customHeight="1">
      <c r="A582" s="1"/>
      <c r="B582" s="1"/>
      <c r="C582" s="1"/>
      <c r="D582" s="1"/>
      <c r="E582" s="1"/>
      <c r="F582" s="1"/>
      <c r="G582" s="1"/>
      <c r="H582" s="2"/>
      <c r="I582" s="2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03"/>
    </row>
    <row r="583" spans="1:29" ht="15.75" customHeight="1">
      <c r="A583" s="1"/>
      <c r="B583" s="1"/>
      <c r="C583" s="1"/>
      <c r="D583" s="1"/>
      <c r="E583" s="1"/>
      <c r="F583" s="1"/>
      <c r="G583" s="1"/>
      <c r="H583" s="2"/>
      <c r="I583" s="2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03"/>
    </row>
    <row r="584" spans="1:29" ht="15.75" customHeight="1">
      <c r="A584" s="1"/>
      <c r="B584" s="1"/>
      <c r="C584" s="1"/>
      <c r="D584" s="1"/>
      <c r="E584" s="1"/>
      <c r="F584" s="1"/>
      <c r="G584" s="1"/>
      <c r="H584" s="2"/>
      <c r="I584" s="2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03"/>
    </row>
    <row r="585" spans="1:29" ht="15.75" customHeight="1">
      <c r="A585" s="1"/>
      <c r="B585" s="1"/>
      <c r="C585" s="1"/>
      <c r="D585" s="1"/>
      <c r="E585" s="1"/>
      <c r="F585" s="1"/>
      <c r="G585" s="1"/>
      <c r="H585" s="2"/>
      <c r="I585" s="2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03"/>
    </row>
    <row r="586" spans="1:29" ht="15.75" customHeight="1">
      <c r="A586" s="1"/>
      <c r="B586" s="1"/>
      <c r="C586" s="1"/>
      <c r="D586" s="1"/>
      <c r="E586" s="1"/>
      <c r="F586" s="1"/>
      <c r="G586" s="1"/>
      <c r="H586" s="2"/>
      <c r="I586" s="2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03"/>
    </row>
    <row r="587" spans="1:29" ht="15.75" customHeight="1">
      <c r="A587" s="1"/>
      <c r="B587" s="1"/>
      <c r="C587" s="1"/>
      <c r="D587" s="1"/>
      <c r="E587" s="1"/>
      <c r="F587" s="1"/>
      <c r="G587" s="1"/>
      <c r="H587" s="2"/>
      <c r="I587" s="2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03"/>
    </row>
    <row r="588" spans="1:29" ht="15.75" customHeight="1">
      <c r="A588" s="1"/>
      <c r="B588" s="1"/>
      <c r="C588" s="1"/>
      <c r="D588" s="1"/>
      <c r="E588" s="1"/>
      <c r="F588" s="1"/>
      <c r="G588" s="1"/>
      <c r="H588" s="2"/>
      <c r="I588" s="2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03"/>
    </row>
    <row r="589" spans="1:29" ht="15.75" customHeight="1">
      <c r="A589" s="1"/>
      <c r="B589" s="1"/>
      <c r="C589" s="1"/>
      <c r="D589" s="1"/>
      <c r="E589" s="1"/>
      <c r="F589" s="1"/>
      <c r="G589" s="1"/>
      <c r="H589" s="2"/>
      <c r="I589" s="2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03"/>
    </row>
    <row r="590" spans="1:29" ht="15.75" customHeight="1">
      <c r="A590" s="1"/>
      <c r="B590" s="1"/>
      <c r="C590" s="1"/>
      <c r="D590" s="1"/>
      <c r="E590" s="1"/>
      <c r="F590" s="1"/>
      <c r="G590" s="1"/>
      <c r="H590" s="2"/>
      <c r="I590" s="2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03"/>
    </row>
    <row r="591" spans="1:29" ht="15.75" customHeight="1">
      <c r="A591" s="1"/>
      <c r="B591" s="1"/>
      <c r="C591" s="1"/>
      <c r="D591" s="1"/>
      <c r="E591" s="1"/>
      <c r="F591" s="1"/>
      <c r="G591" s="1"/>
      <c r="H591" s="2"/>
      <c r="I591" s="2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03"/>
    </row>
    <row r="592" spans="1:29" ht="15.75" customHeight="1">
      <c r="A592" s="1"/>
      <c r="B592" s="1"/>
      <c r="C592" s="1"/>
      <c r="D592" s="1"/>
      <c r="E592" s="1"/>
      <c r="F592" s="1"/>
      <c r="G592" s="1"/>
      <c r="H592" s="2"/>
      <c r="I592" s="2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03"/>
    </row>
    <row r="593" spans="1:29" ht="15.75" customHeight="1">
      <c r="A593" s="1"/>
      <c r="B593" s="1"/>
      <c r="C593" s="1"/>
      <c r="D593" s="1"/>
      <c r="E593" s="1"/>
      <c r="F593" s="1"/>
      <c r="G593" s="1"/>
      <c r="H593" s="2"/>
      <c r="I593" s="2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03"/>
    </row>
    <row r="594" spans="1:29" ht="15.75" customHeight="1">
      <c r="A594" s="1"/>
      <c r="B594" s="1"/>
      <c r="C594" s="1"/>
      <c r="D594" s="1"/>
      <c r="E594" s="1"/>
      <c r="F594" s="1"/>
      <c r="G594" s="1"/>
      <c r="H594" s="2"/>
      <c r="I594" s="2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03"/>
    </row>
    <row r="595" spans="1:29" ht="15.75" customHeight="1">
      <c r="A595" s="1"/>
      <c r="B595" s="1"/>
      <c r="C595" s="1"/>
      <c r="D595" s="1"/>
      <c r="E595" s="1"/>
      <c r="F595" s="1"/>
      <c r="G595" s="1"/>
      <c r="H595" s="2"/>
      <c r="I595" s="2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03"/>
    </row>
    <row r="596" spans="1:29" ht="15.75" customHeight="1">
      <c r="A596" s="1"/>
      <c r="B596" s="1"/>
      <c r="C596" s="1"/>
      <c r="D596" s="1"/>
      <c r="E596" s="1"/>
      <c r="F596" s="1"/>
      <c r="G596" s="1"/>
      <c r="H596" s="2"/>
      <c r="I596" s="2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03"/>
    </row>
    <row r="597" spans="1:29" ht="15.75" customHeight="1">
      <c r="A597" s="1"/>
      <c r="B597" s="1"/>
      <c r="C597" s="1"/>
      <c r="D597" s="1"/>
      <c r="E597" s="1"/>
      <c r="F597" s="1"/>
      <c r="G597" s="1"/>
      <c r="H597" s="2"/>
      <c r="I597" s="2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03"/>
    </row>
    <row r="598" spans="1:29" ht="15.75" customHeight="1">
      <c r="A598" s="1"/>
      <c r="B598" s="1"/>
      <c r="C598" s="1"/>
      <c r="D598" s="1"/>
      <c r="E598" s="1"/>
      <c r="F598" s="1"/>
      <c r="G598" s="1"/>
      <c r="H598" s="2"/>
      <c r="I598" s="2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03"/>
    </row>
    <row r="599" spans="1:29" ht="15.75" customHeight="1">
      <c r="A599" s="1"/>
      <c r="B599" s="1"/>
      <c r="C599" s="1"/>
      <c r="D599" s="1"/>
      <c r="E599" s="1"/>
      <c r="F599" s="1"/>
      <c r="G599" s="1"/>
      <c r="H599" s="2"/>
      <c r="I599" s="2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03"/>
    </row>
    <row r="600" spans="1:29" ht="15.75" customHeight="1">
      <c r="A600" s="1"/>
      <c r="B600" s="1"/>
      <c r="C600" s="1"/>
      <c r="D600" s="1"/>
      <c r="E600" s="1"/>
      <c r="F600" s="1"/>
      <c r="G600" s="1"/>
      <c r="H600" s="2"/>
      <c r="I600" s="2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03"/>
    </row>
    <row r="601" spans="1:29" ht="15.75" customHeight="1">
      <c r="A601" s="1"/>
      <c r="B601" s="1"/>
      <c r="C601" s="1"/>
      <c r="D601" s="1"/>
      <c r="E601" s="1"/>
      <c r="F601" s="1"/>
      <c r="G601" s="1"/>
      <c r="H601" s="2"/>
      <c r="I601" s="2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03"/>
    </row>
    <row r="602" spans="1:29" ht="15.75" customHeight="1">
      <c r="A602" s="1"/>
      <c r="B602" s="1"/>
      <c r="C602" s="1"/>
      <c r="D602" s="1"/>
      <c r="E602" s="1"/>
      <c r="F602" s="1"/>
      <c r="G602" s="1"/>
      <c r="H602" s="2"/>
      <c r="I602" s="2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03"/>
    </row>
    <row r="603" spans="1:29" ht="15.75" customHeight="1">
      <c r="A603" s="1"/>
      <c r="B603" s="1"/>
      <c r="C603" s="1"/>
      <c r="D603" s="1"/>
      <c r="E603" s="1"/>
      <c r="F603" s="1"/>
      <c r="G603" s="1"/>
      <c r="H603" s="2"/>
      <c r="I603" s="2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03"/>
    </row>
    <row r="604" spans="1:29" ht="15.75" customHeight="1">
      <c r="A604" s="1"/>
      <c r="B604" s="1"/>
      <c r="C604" s="1"/>
      <c r="D604" s="1"/>
      <c r="E604" s="1"/>
      <c r="F604" s="1"/>
      <c r="G604" s="1"/>
      <c r="H604" s="2"/>
      <c r="I604" s="2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03"/>
    </row>
    <row r="605" spans="1:29" ht="15.75" customHeight="1">
      <c r="A605" s="1"/>
      <c r="B605" s="1"/>
      <c r="C605" s="1"/>
      <c r="D605" s="1"/>
      <c r="E605" s="1"/>
      <c r="F605" s="1"/>
      <c r="G605" s="1"/>
      <c r="H605" s="2"/>
      <c r="I605" s="2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03"/>
    </row>
    <row r="606" spans="1:29" ht="15.75" customHeight="1">
      <c r="A606" s="1"/>
      <c r="B606" s="1"/>
      <c r="C606" s="1"/>
      <c r="D606" s="1"/>
      <c r="E606" s="1"/>
      <c r="F606" s="1"/>
      <c r="G606" s="1"/>
      <c r="H606" s="2"/>
      <c r="I606" s="2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03"/>
    </row>
    <row r="607" spans="1:29" ht="15.75" customHeight="1">
      <c r="A607" s="1"/>
      <c r="B607" s="1"/>
      <c r="C607" s="1"/>
      <c r="D607" s="1"/>
      <c r="E607" s="1"/>
      <c r="F607" s="1"/>
      <c r="G607" s="1"/>
      <c r="H607" s="2"/>
      <c r="I607" s="2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03"/>
    </row>
    <row r="608" spans="1:29" ht="15.75" customHeight="1">
      <c r="A608" s="1"/>
      <c r="B608" s="1"/>
      <c r="C608" s="1"/>
      <c r="D608" s="1"/>
      <c r="E608" s="1"/>
      <c r="F608" s="1"/>
      <c r="G608" s="1"/>
      <c r="H608" s="2"/>
      <c r="I608" s="2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03"/>
    </row>
    <row r="609" spans="1:29" ht="15.75" customHeight="1">
      <c r="A609" s="1"/>
      <c r="B609" s="1"/>
      <c r="C609" s="1"/>
      <c r="D609" s="1"/>
      <c r="E609" s="1"/>
      <c r="F609" s="1"/>
      <c r="G609" s="1"/>
      <c r="H609" s="2"/>
      <c r="I609" s="2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03"/>
    </row>
    <row r="610" spans="1:29" ht="15.75" customHeight="1">
      <c r="A610" s="1"/>
      <c r="B610" s="1"/>
      <c r="C610" s="1"/>
      <c r="D610" s="1"/>
      <c r="E610" s="1"/>
      <c r="F610" s="1"/>
      <c r="G610" s="1"/>
      <c r="H610" s="2"/>
      <c r="I610" s="2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03"/>
    </row>
    <row r="611" spans="1:29" ht="15.75" customHeight="1">
      <c r="A611" s="1"/>
      <c r="B611" s="1"/>
      <c r="C611" s="1"/>
      <c r="D611" s="1"/>
      <c r="E611" s="1"/>
      <c r="F611" s="1"/>
      <c r="G611" s="1"/>
      <c r="H611" s="2"/>
      <c r="I611" s="2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03"/>
    </row>
    <row r="612" spans="1:29" ht="15.75" customHeight="1">
      <c r="A612" s="1"/>
      <c r="B612" s="1"/>
      <c r="C612" s="1"/>
      <c r="D612" s="1"/>
      <c r="E612" s="1"/>
      <c r="F612" s="1"/>
      <c r="G612" s="1"/>
      <c r="H612" s="2"/>
      <c r="I612" s="2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03"/>
    </row>
    <row r="613" spans="1:29" ht="15.75" customHeight="1">
      <c r="A613" s="1"/>
      <c r="B613" s="1"/>
      <c r="C613" s="1"/>
      <c r="D613" s="1"/>
      <c r="E613" s="1"/>
      <c r="F613" s="1"/>
      <c r="G613" s="1"/>
      <c r="H613" s="2"/>
      <c r="I613" s="2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03"/>
    </row>
    <row r="614" spans="1:29" ht="15.75" customHeight="1">
      <c r="A614" s="1"/>
      <c r="B614" s="1"/>
      <c r="C614" s="1"/>
      <c r="D614" s="1"/>
      <c r="E614" s="1"/>
      <c r="F614" s="1"/>
      <c r="G614" s="1"/>
      <c r="H614" s="2"/>
      <c r="I614" s="2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03"/>
    </row>
    <row r="615" spans="1:29" ht="15.75" customHeight="1">
      <c r="A615" s="1"/>
      <c r="B615" s="1"/>
      <c r="C615" s="1"/>
      <c r="D615" s="1"/>
      <c r="E615" s="1"/>
      <c r="F615" s="1"/>
      <c r="G615" s="1"/>
      <c r="H615" s="2"/>
      <c r="I615" s="2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03"/>
    </row>
    <row r="616" spans="1:29" ht="15.75" customHeight="1">
      <c r="A616" s="1"/>
      <c r="B616" s="1"/>
      <c r="C616" s="1"/>
      <c r="D616" s="1"/>
      <c r="E616" s="1"/>
      <c r="F616" s="1"/>
      <c r="G616" s="1"/>
      <c r="H616" s="2"/>
      <c r="I616" s="2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03"/>
    </row>
    <row r="617" spans="1:29" ht="15.75" customHeight="1">
      <c r="A617" s="1"/>
      <c r="B617" s="1"/>
      <c r="C617" s="1"/>
      <c r="D617" s="1"/>
      <c r="E617" s="1"/>
      <c r="F617" s="1"/>
      <c r="G617" s="1"/>
      <c r="H617" s="2"/>
      <c r="I617" s="2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03"/>
    </row>
    <row r="618" spans="1:29" ht="15.75" customHeight="1">
      <c r="A618" s="1"/>
      <c r="B618" s="1"/>
      <c r="C618" s="1"/>
      <c r="D618" s="1"/>
      <c r="E618" s="1"/>
      <c r="F618" s="1"/>
      <c r="G618" s="1"/>
      <c r="H618" s="2"/>
      <c r="I618" s="2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03"/>
    </row>
    <row r="619" spans="1:29" ht="15.75" customHeight="1">
      <c r="A619" s="1"/>
      <c r="B619" s="1"/>
      <c r="C619" s="1"/>
      <c r="D619" s="1"/>
      <c r="E619" s="1"/>
      <c r="F619" s="1"/>
      <c r="G619" s="1"/>
      <c r="H619" s="2"/>
      <c r="I619" s="2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03"/>
    </row>
    <row r="620" spans="1:29" ht="15.75" customHeight="1">
      <c r="A620" s="1"/>
      <c r="B620" s="1"/>
      <c r="C620" s="1"/>
      <c r="D620" s="1"/>
      <c r="E620" s="1"/>
      <c r="F620" s="1"/>
      <c r="G620" s="1"/>
      <c r="H620" s="2"/>
      <c r="I620" s="2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03"/>
    </row>
    <row r="621" spans="1:29" ht="15.75" customHeight="1">
      <c r="A621" s="1"/>
      <c r="B621" s="1"/>
      <c r="C621" s="1"/>
      <c r="D621" s="1"/>
      <c r="E621" s="1"/>
      <c r="F621" s="1"/>
      <c r="G621" s="1"/>
      <c r="H621" s="2"/>
      <c r="I621" s="2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03"/>
    </row>
    <row r="622" spans="1:29" ht="15.75" customHeight="1">
      <c r="A622" s="1"/>
      <c r="B622" s="1"/>
      <c r="C622" s="1"/>
      <c r="D622" s="1"/>
      <c r="E622" s="1"/>
      <c r="F622" s="1"/>
      <c r="G622" s="1"/>
      <c r="H622" s="2"/>
      <c r="I622" s="2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03"/>
    </row>
    <row r="623" spans="1:29" ht="15.75" customHeight="1">
      <c r="A623" s="1"/>
      <c r="B623" s="1"/>
      <c r="C623" s="1"/>
      <c r="D623" s="1"/>
      <c r="E623" s="1"/>
      <c r="F623" s="1"/>
      <c r="G623" s="1"/>
      <c r="H623" s="2"/>
      <c r="I623" s="2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03"/>
    </row>
    <row r="624" spans="1:29" ht="15.75" customHeight="1">
      <c r="A624" s="1"/>
      <c r="B624" s="1"/>
      <c r="C624" s="1"/>
      <c r="D624" s="1"/>
      <c r="E624" s="1"/>
      <c r="F624" s="1"/>
      <c r="G624" s="1"/>
      <c r="H624" s="2"/>
      <c r="I624" s="2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03"/>
    </row>
    <row r="625" spans="1:29" ht="15.75" customHeight="1">
      <c r="A625" s="1"/>
      <c r="B625" s="1"/>
      <c r="C625" s="1"/>
      <c r="D625" s="1"/>
      <c r="E625" s="1"/>
      <c r="F625" s="1"/>
      <c r="G625" s="1"/>
      <c r="H625" s="2"/>
      <c r="I625" s="2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03"/>
    </row>
    <row r="626" spans="1:29" ht="15.75" customHeight="1">
      <c r="A626" s="1"/>
      <c r="B626" s="1"/>
      <c r="C626" s="1"/>
      <c r="D626" s="1"/>
      <c r="E626" s="1"/>
      <c r="F626" s="1"/>
      <c r="G626" s="1"/>
      <c r="H626" s="2"/>
      <c r="I626" s="2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03"/>
    </row>
    <row r="627" spans="1:29" ht="15.75" customHeight="1">
      <c r="A627" s="1"/>
      <c r="B627" s="1"/>
      <c r="C627" s="1"/>
      <c r="D627" s="1"/>
      <c r="E627" s="1"/>
      <c r="F627" s="1"/>
      <c r="G627" s="1"/>
      <c r="H627" s="2"/>
      <c r="I627" s="2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03"/>
    </row>
    <row r="628" spans="1:29" ht="15.75" customHeight="1">
      <c r="A628" s="1"/>
      <c r="B628" s="1"/>
      <c r="C628" s="1"/>
      <c r="D628" s="1"/>
      <c r="E628" s="1"/>
      <c r="F628" s="1"/>
      <c r="G628" s="1"/>
      <c r="H628" s="2"/>
      <c r="I628" s="2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03"/>
    </row>
    <row r="629" spans="1:29" ht="15.75" customHeight="1">
      <c r="A629" s="1"/>
      <c r="B629" s="1"/>
      <c r="C629" s="1"/>
      <c r="D629" s="1"/>
      <c r="E629" s="1"/>
      <c r="F629" s="1"/>
      <c r="G629" s="1"/>
      <c r="H629" s="2"/>
      <c r="I629" s="2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03"/>
    </row>
    <row r="630" spans="1:29" ht="15.75" customHeight="1">
      <c r="A630" s="1"/>
      <c r="B630" s="1"/>
      <c r="C630" s="1"/>
      <c r="D630" s="1"/>
      <c r="E630" s="1"/>
      <c r="F630" s="1"/>
      <c r="G630" s="1"/>
      <c r="H630" s="2"/>
      <c r="I630" s="2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03"/>
    </row>
    <row r="631" spans="1:29" ht="15.75" customHeight="1">
      <c r="A631" s="1"/>
      <c r="B631" s="1"/>
      <c r="C631" s="1"/>
      <c r="D631" s="1"/>
      <c r="E631" s="1"/>
      <c r="F631" s="1"/>
      <c r="G631" s="1"/>
      <c r="H631" s="2"/>
      <c r="I631" s="2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03"/>
    </row>
    <row r="632" spans="1:29" ht="15.75" customHeight="1">
      <c r="A632" s="1"/>
      <c r="B632" s="1"/>
      <c r="C632" s="1"/>
      <c r="D632" s="1"/>
      <c r="E632" s="1"/>
      <c r="F632" s="1"/>
      <c r="G632" s="1"/>
      <c r="H632" s="2"/>
      <c r="I632" s="2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03"/>
    </row>
    <row r="633" spans="1:29" ht="15.75" customHeight="1">
      <c r="A633" s="1"/>
      <c r="B633" s="1"/>
      <c r="C633" s="1"/>
      <c r="D633" s="1"/>
      <c r="E633" s="1"/>
      <c r="F633" s="1"/>
      <c r="G633" s="1"/>
      <c r="H633" s="2"/>
      <c r="I633" s="2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03"/>
    </row>
    <row r="634" spans="1:29" ht="15.75" customHeight="1">
      <c r="A634" s="1"/>
      <c r="B634" s="1"/>
      <c r="C634" s="1"/>
      <c r="D634" s="1"/>
      <c r="E634" s="1"/>
      <c r="F634" s="1"/>
      <c r="G634" s="1"/>
      <c r="H634" s="2"/>
      <c r="I634" s="2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03"/>
    </row>
    <row r="635" spans="1:29" ht="15.75" customHeight="1">
      <c r="A635" s="1"/>
      <c r="B635" s="1"/>
      <c r="C635" s="1"/>
      <c r="D635" s="1"/>
      <c r="E635" s="1"/>
      <c r="F635" s="1"/>
      <c r="G635" s="1"/>
      <c r="H635" s="2"/>
      <c r="I635" s="2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03"/>
    </row>
    <row r="636" spans="1:29" ht="15.75" customHeight="1">
      <c r="A636" s="1"/>
      <c r="B636" s="1"/>
      <c r="C636" s="1"/>
      <c r="D636" s="1"/>
      <c r="E636" s="1"/>
      <c r="F636" s="1"/>
      <c r="G636" s="1"/>
      <c r="H636" s="2"/>
      <c r="I636" s="2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03"/>
    </row>
    <row r="637" spans="1:29" ht="15.75" customHeight="1">
      <c r="A637" s="1"/>
      <c r="B637" s="1"/>
      <c r="C637" s="1"/>
      <c r="D637" s="1"/>
      <c r="E637" s="1"/>
      <c r="F637" s="1"/>
      <c r="G637" s="1"/>
      <c r="H637" s="2"/>
      <c r="I637" s="2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03"/>
    </row>
    <row r="638" spans="1:29" ht="15.75" customHeight="1">
      <c r="A638" s="1"/>
      <c r="B638" s="1"/>
      <c r="C638" s="1"/>
      <c r="D638" s="1"/>
      <c r="E638" s="1"/>
      <c r="F638" s="1"/>
      <c r="G638" s="1"/>
      <c r="H638" s="2"/>
      <c r="I638" s="2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03"/>
    </row>
    <row r="639" spans="1:29" ht="15.75" customHeight="1">
      <c r="A639" s="1"/>
      <c r="B639" s="1"/>
      <c r="C639" s="1"/>
      <c r="D639" s="1"/>
      <c r="E639" s="1"/>
      <c r="F639" s="1"/>
      <c r="G639" s="1"/>
      <c r="H639" s="2"/>
      <c r="I639" s="2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03"/>
    </row>
    <row r="640" spans="1:29" ht="15.75" customHeight="1">
      <c r="A640" s="1"/>
      <c r="B640" s="1"/>
      <c r="C640" s="1"/>
      <c r="D640" s="1"/>
      <c r="E640" s="1"/>
      <c r="F640" s="1"/>
      <c r="G640" s="1"/>
      <c r="H640" s="2"/>
      <c r="I640" s="2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03"/>
    </row>
    <row r="641" spans="1:29" ht="15.75" customHeight="1">
      <c r="A641" s="1"/>
      <c r="B641" s="1"/>
      <c r="C641" s="1"/>
      <c r="D641" s="1"/>
      <c r="E641" s="1"/>
      <c r="F641" s="1"/>
      <c r="G641" s="1"/>
      <c r="H641" s="2"/>
      <c r="I641" s="2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03"/>
    </row>
    <row r="642" spans="1:29" ht="15.75" customHeight="1">
      <c r="A642" s="1"/>
      <c r="B642" s="1"/>
      <c r="C642" s="1"/>
      <c r="D642" s="1"/>
      <c r="E642" s="1"/>
      <c r="F642" s="1"/>
      <c r="G642" s="1"/>
      <c r="H642" s="2"/>
      <c r="I642" s="2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03"/>
    </row>
    <row r="643" spans="1:29" ht="15.75" customHeight="1">
      <c r="A643" s="1"/>
      <c r="B643" s="1"/>
      <c r="C643" s="1"/>
      <c r="D643" s="1"/>
      <c r="E643" s="1"/>
      <c r="F643" s="1"/>
      <c r="G643" s="1"/>
      <c r="H643" s="2"/>
      <c r="I643" s="2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03"/>
    </row>
    <row r="644" spans="1:29" ht="15.75" customHeight="1">
      <c r="A644" s="1"/>
      <c r="B644" s="1"/>
      <c r="C644" s="1"/>
      <c r="D644" s="1"/>
      <c r="E644" s="1"/>
      <c r="F644" s="1"/>
      <c r="G644" s="1"/>
      <c r="H644" s="2"/>
      <c r="I644" s="2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03"/>
    </row>
    <row r="645" spans="1:29" ht="15.75" customHeight="1">
      <c r="A645" s="1"/>
      <c r="B645" s="1"/>
      <c r="C645" s="1"/>
      <c r="D645" s="1"/>
      <c r="E645" s="1"/>
      <c r="F645" s="1"/>
      <c r="G645" s="1"/>
      <c r="H645" s="2"/>
      <c r="I645" s="2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03"/>
    </row>
    <row r="646" spans="1:29" ht="15.75" customHeight="1">
      <c r="A646" s="1"/>
      <c r="B646" s="1"/>
      <c r="C646" s="1"/>
      <c r="D646" s="1"/>
      <c r="E646" s="1"/>
      <c r="F646" s="1"/>
      <c r="G646" s="1"/>
      <c r="H646" s="2"/>
      <c r="I646" s="2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03"/>
    </row>
    <row r="647" spans="1:29" ht="15.75" customHeight="1">
      <c r="A647" s="1"/>
      <c r="B647" s="1"/>
      <c r="C647" s="1"/>
      <c r="D647" s="1"/>
      <c r="E647" s="1"/>
      <c r="F647" s="1"/>
      <c r="G647" s="1"/>
      <c r="H647" s="2"/>
      <c r="I647" s="2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03"/>
    </row>
    <row r="648" spans="1:29" ht="15.75" customHeight="1">
      <c r="A648" s="1"/>
      <c r="B648" s="1"/>
      <c r="C648" s="1"/>
      <c r="D648" s="1"/>
      <c r="E648" s="1"/>
      <c r="F648" s="1"/>
      <c r="G648" s="1"/>
      <c r="H648" s="2"/>
      <c r="I648" s="2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03"/>
    </row>
    <row r="649" spans="1:29" ht="15.75" customHeight="1">
      <c r="A649" s="1"/>
      <c r="B649" s="1"/>
      <c r="C649" s="1"/>
      <c r="D649" s="1"/>
      <c r="E649" s="1"/>
      <c r="F649" s="1"/>
      <c r="G649" s="1"/>
      <c r="H649" s="2"/>
      <c r="I649" s="2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03"/>
    </row>
    <row r="650" spans="1:29" ht="15.75" customHeight="1">
      <c r="A650" s="1"/>
      <c r="B650" s="1"/>
      <c r="C650" s="1"/>
      <c r="D650" s="1"/>
      <c r="E650" s="1"/>
      <c r="F650" s="1"/>
      <c r="G650" s="1"/>
      <c r="H650" s="2"/>
      <c r="I650" s="2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03"/>
    </row>
    <row r="651" spans="1:29" ht="15.75" customHeight="1">
      <c r="A651" s="1"/>
      <c r="B651" s="1"/>
      <c r="C651" s="1"/>
      <c r="D651" s="1"/>
      <c r="E651" s="1"/>
      <c r="F651" s="1"/>
      <c r="G651" s="1"/>
      <c r="H651" s="2"/>
      <c r="I651" s="2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03"/>
    </row>
    <row r="652" spans="1:29" ht="15.75" customHeight="1">
      <c r="A652" s="1"/>
      <c r="B652" s="1"/>
      <c r="C652" s="1"/>
      <c r="D652" s="1"/>
      <c r="E652" s="1"/>
      <c r="F652" s="1"/>
      <c r="G652" s="1"/>
      <c r="H652" s="2"/>
      <c r="I652" s="2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03"/>
    </row>
    <row r="653" spans="1:29" ht="15.75" customHeight="1">
      <c r="A653" s="1"/>
      <c r="B653" s="1"/>
      <c r="C653" s="1"/>
      <c r="D653" s="1"/>
      <c r="E653" s="1"/>
      <c r="F653" s="1"/>
      <c r="G653" s="1"/>
      <c r="H653" s="2"/>
      <c r="I653" s="2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03"/>
    </row>
    <row r="654" spans="1:29" ht="15.75" customHeight="1">
      <c r="A654" s="1"/>
      <c r="B654" s="1"/>
      <c r="C654" s="1"/>
      <c r="D654" s="1"/>
      <c r="E654" s="1"/>
      <c r="F654" s="1"/>
      <c r="G654" s="1"/>
      <c r="H654" s="2"/>
      <c r="I654" s="2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03"/>
    </row>
    <row r="655" spans="1:29" ht="15.75" customHeight="1">
      <c r="A655" s="1"/>
      <c r="B655" s="1"/>
      <c r="C655" s="1"/>
      <c r="D655" s="1"/>
      <c r="E655" s="1"/>
      <c r="F655" s="1"/>
      <c r="G655" s="1"/>
      <c r="H655" s="2"/>
      <c r="I655" s="2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03"/>
    </row>
    <row r="656" spans="1:29" ht="15.75" customHeight="1">
      <c r="A656" s="1"/>
      <c r="B656" s="1"/>
      <c r="C656" s="1"/>
      <c r="D656" s="1"/>
      <c r="E656" s="1"/>
      <c r="F656" s="1"/>
      <c r="G656" s="1"/>
      <c r="H656" s="2"/>
      <c r="I656" s="2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03"/>
    </row>
    <row r="657" spans="1:29" ht="15.75" customHeight="1">
      <c r="A657" s="1"/>
      <c r="B657" s="1"/>
      <c r="C657" s="1"/>
      <c r="D657" s="1"/>
      <c r="E657" s="1"/>
      <c r="F657" s="1"/>
      <c r="G657" s="1"/>
      <c r="H657" s="2"/>
      <c r="I657" s="2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03"/>
    </row>
    <row r="658" spans="1:29" ht="15.75" customHeight="1">
      <c r="A658" s="1"/>
      <c r="B658" s="1"/>
      <c r="C658" s="1"/>
      <c r="D658" s="1"/>
      <c r="E658" s="1"/>
      <c r="F658" s="1"/>
      <c r="G658" s="1"/>
      <c r="H658" s="2"/>
      <c r="I658" s="2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03"/>
    </row>
    <row r="659" spans="1:29" ht="15.75" customHeight="1">
      <c r="A659" s="1"/>
      <c r="B659" s="1"/>
      <c r="C659" s="1"/>
      <c r="D659" s="1"/>
      <c r="E659" s="1"/>
      <c r="F659" s="1"/>
      <c r="G659" s="1"/>
      <c r="H659" s="2"/>
      <c r="I659" s="2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03"/>
    </row>
    <row r="660" spans="1:29" ht="15.75" customHeight="1">
      <c r="A660" s="1"/>
      <c r="B660" s="1"/>
      <c r="C660" s="1"/>
      <c r="D660" s="1"/>
      <c r="E660" s="1"/>
      <c r="F660" s="1"/>
      <c r="G660" s="1"/>
      <c r="H660" s="2"/>
      <c r="I660" s="2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03"/>
    </row>
    <row r="661" spans="1:29" ht="15.75" customHeight="1">
      <c r="A661" s="1"/>
      <c r="B661" s="1"/>
      <c r="C661" s="1"/>
      <c r="D661" s="1"/>
      <c r="E661" s="1"/>
      <c r="F661" s="1"/>
      <c r="G661" s="1"/>
      <c r="H661" s="2"/>
      <c r="I661" s="2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03"/>
    </row>
    <row r="662" spans="1:29" ht="15.75" customHeight="1">
      <c r="A662" s="1"/>
      <c r="B662" s="1"/>
      <c r="C662" s="1"/>
      <c r="D662" s="1"/>
      <c r="E662" s="1"/>
      <c r="F662" s="1"/>
      <c r="G662" s="1"/>
      <c r="H662" s="2"/>
      <c r="I662" s="2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03"/>
    </row>
    <row r="663" spans="1:29" ht="15.75" customHeight="1">
      <c r="A663" s="1"/>
      <c r="B663" s="1"/>
      <c r="C663" s="1"/>
      <c r="D663" s="1"/>
      <c r="E663" s="1"/>
      <c r="F663" s="1"/>
      <c r="G663" s="1"/>
      <c r="H663" s="2"/>
      <c r="I663" s="2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03"/>
    </row>
    <row r="664" spans="1:29" ht="15.75" customHeight="1">
      <c r="A664" s="1"/>
      <c r="B664" s="1"/>
      <c r="C664" s="1"/>
      <c r="D664" s="1"/>
      <c r="E664" s="1"/>
      <c r="F664" s="1"/>
      <c r="G664" s="1"/>
      <c r="H664" s="2"/>
      <c r="I664" s="2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03"/>
    </row>
    <row r="665" spans="1:29" ht="15.75" customHeight="1">
      <c r="A665" s="1"/>
      <c r="B665" s="1"/>
      <c r="C665" s="1"/>
      <c r="D665" s="1"/>
      <c r="E665" s="1"/>
      <c r="F665" s="1"/>
      <c r="G665" s="1"/>
      <c r="H665" s="2"/>
      <c r="I665" s="2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03"/>
    </row>
    <row r="666" spans="1:29" ht="15.75" customHeight="1">
      <c r="A666" s="1"/>
      <c r="B666" s="1"/>
      <c r="C666" s="1"/>
      <c r="D666" s="1"/>
      <c r="E666" s="1"/>
      <c r="F666" s="1"/>
      <c r="G666" s="1"/>
      <c r="H666" s="2"/>
      <c r="I666" s="2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03"/>
    </row>
    <row r="667" spans="1:29" ht="15.75" customHeight="1">
      <c r="A667" s="1"/>
      <c r="B667" s="1"/>
      <c r="C667" s="1"/>
      <c r="D667" s="1"/>
      <c r="E667" s="1"/>
      <c r="F667" s="1"/>
      <c r="G667" s="1"/>
      <c r="H667" s="2"/>
      <c r="I667" s="2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03"/>
    </row>
    <row r="668" spans="1:29" ht="15.75" customHeight="1">
      <c r="A668" s="1"/>
      <c r="B668" s="1"/>
      <c r="C668" s="1"/>
      <c r="D668" s="1"/>
      <c r="E668" s="1"/>
      <c r="F668" s="1"/>
      <c r="G668" s="1"/>
      <c r="H668" s="2"/>
      <c r="I668" s="2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03"/>
    </row>
    <row r="669" spans="1:29" ht="15.75" customHeight="1">
      <c r="A669" s="1"/>
      <c r="B669" s="1"/>
      <c r="C669" s="1"/>
      <c r="D669" s="1"/>
      <c r="E669" s="1"/>
      <c r="F669" s="1"/>
      <c r="G669" s="1"/>
      <c r="H669" s="2"/>
      <c r="I669" s="2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03"/>
    </row>
    <row r="670" spans="1:29" ht="15.75" customHeight="1">
      <c r="A670" s="1"/>
      <c r="B670" s="1"/>
      <c r="C670" s="1"/>
      <c r="D670" s="1"/>
      <c r="E670" s="1"/>
      <c r="F670" s="1"/>
      <c r="G670" s="1"/>
      <c r="H670" s="2"/>
      <c r="I670" s="2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03"/>
    </row>
    <row r="671" spans="1:29" ht="15.75" customHeight="1">
      <c r="A671" s="1"/>
      <c r="B671" s="1"/>
      <c r="C671" s="1"/>
      <c r="D671" s="1"/>
      <c r="E671" s="1"/>
      <c r="F671" s="1"/>
      <c r="G671" s="1"/>
      <c r="H671" s="2"/>
      <c r="I671" s="2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03"/>
    </row>
    <row r="672" spans="1:29" ht="15.75" customHeight="1">
      <c r="A672" s="1"/>
      <c r="B672" s="1"/>
      <c r="C672" s="1"/>
      <c r="D672" s="1"/>
      <c r="E672" s="1"/>
      <c r="F672" s="1"/>
      <c r="G672" s="1"/>
      <c r="H672" s="2"/>
      <c r="I672" s="2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03"/>
    </row>
    <row r="673" spans="1:29" ht="15.75" customHeight="1">
      <c r="A673" s="1"/>
      <c r="B673" s="1"/>
      <c r="C673" s="1"/>
      <c r="D673" s="1"/>
      <c r="E673" s="1"/>
      <c r="F673" s="1"/>
      <c r="G673" s="1"/>
      <c r="H673" s="2"/>
      <c r="I673" s="2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03"/>
    </row>
    <row r="674" spans="1:29" ht="15.75" customHeight="1">
      <c r="A674" s="1"/>
      <c r="B674" s="1"/>
      <c r="C674" s="1"/>
      <c r="D674" s="1"/>
      <c r="E674" s="1"/>
      <c r="F674" s="1"/>
      <c r="G674" s="1"/>
      <c r="H674" s="2"/>
      <c r="I674" s="2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03"/>
    </row>
    <row r="675" spans="1:29" ht="15.75" customHeight="1">
      <c r="A675" s="1"/>
      <c r="B675" s="1"/>
      <c r="C675" s="1"/>
      <c r="D675" s="1"/>
      <c r="E675" s="1"/>
      <c r="F675" s="1"/>
      <c r="G675" s="1"/>
      <c r="H675" s="2"/>
      <c r="I675" s="2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03"/>
    </row>
    <row r="676" spans="1:29" ht="15.75" customHeight="1">
      <c r="A676" s="1"/>
      <c r="B676" s="1"/>
      <c r="C676" s="1"/>
      <c r="D676" s="1"/>
      <c r="E676" s="1"/>
      <c r="F676" s="1"/>
      <c r="G676" s="1"/>
      <c r="H676" s="2"/>
      <c r="I676" s="2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03"/>
    </row>
    <row r="677" spans="1:29" ht="15.75" customHeight="1">
      <c r="A677" s="1"/>
      <c r="B677" s="1"/>
      <c r="C677" s="1"/>
      <c r="D677" s="1"/>
      <c r="E677" s="1"/>
      <c r="F677" s="1"/>
      <c r="G677" s="1"/>
      <c r="H677" s="2"/>
      <c r="I677" s="2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03"/>
    </row>
    <row r="678" spans="1:29" ht="15.75" customHeight="1">
      <c r="A678" s="1"/>
      <c r="B678" s="1"/>
      <c r="C678" s="1"/>
      <c r="D678" s="1"/>
      <c r="E678" s="1"/>
      <c r="F678" s="1"/>
      <c r="G678" s="1"/>
      <c r="H678" s="2"/>
      <c r="I678" s="2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03"/>
    </row>
    <row r="679" spans="1:29" ht="15.75" customHeight="1">
      <c r="A679" s="1"/>
      <c r="B679" s="1"/>
      <c r="C679" s="1"/>
      <c r="D679" s="1"/>
      <c r="E679" s="1"/>
      <c r="F679" s="1"/>
      <c r="G679" s="1"/>
      <c r="H679" s="2"/>
      <c r="I679" s="2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03"/>
    </row>
    <row r="680" spans="1:29" ht="15.75" customHeight="1">
      <c r="A680" s="1"/>
      <c r="B680" s="1"/>
      <c r="C680" s="1"/>
      <c r="D680" s="1"/>
      <c r="E680" s="1"/>
      <c r="F680" s="1"/>
      <c r="G680" s="1"/>
      <c r="H680" s="2"/>
      <c r="I680" s="2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03"/>
    </row>
    <row r="681" spans="1:29" ht="15.75" customHeight="1">
      <c r="A681" s="1"/>
      <c r="B681" s="1"/>
      <c r="C681" s="1"/>
      <c r="D681" s="1"/>
      <c r="E681" s="1"/>
      <c r="F681" s="1"/>
      <c r="G681" s="1"/>
      <c r="H681" s="2"/>
      <c r="I681" s="2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03"/>
    </row>
    <row r="682" spans="1:29" ht="15.75" customHeight="1">
      <c r="A682" s="1"/>
      <c r="B682" s="1"/>
      <c r="C682" s="1"/>
      <c r="D682" s="1"/>
      <c r="E682" s="1"/>
      <c r="F682" s="1"/>
      <c r="G682" s="1"/>
      <c r="H682" s="2"/>
      <c r="I682" s="2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03"/>
    </row>
    <row r="683" spans="1:29" ht="15.75" customHeight="1">
      <c r="A683" s="1"/>
      <c r="B683" s="1"/>
      <c r="C683" s="1"/>
      <c r="D683" s="1"/>
      <c r="E683" s="1"/>
      <c r="F683" s="1"/>
      <c r="G683" s="1"/>
      <c r="H683" s="2"/>
      <c r="I683" s="2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03"/>
    </row>
    <row r="684" spans="1:29" ht="15.75" customHeight="1">
      <c r="A684" s="1"/>
      <c r="B684" s="1"/>
      <c r="C684" s="1"/>
      <c r="D684" s="1"/>
      <c r="E684" s="1"/>
      <c r="F684" s="1"/>
      <c r="G684" s="1"/>
      <c r="H684" s="2"/>
      <c r="I684" s="2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03"/>
    </row>
    <row r="685" spans="1:29" ht="15.75" customHeight="1">
      <c r="A685" s="1"/>
      <c r="B685" s="1"/>
      <c r="C685" s="1"/>
      <c r="D685" s="1"/>
      <c r="E685" s="1"/>
      <c r="F685" s="1"/>
      <c r="G685" s="1"/>
      <c r="H685" s="2"/>
      <c r="I685" s="2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03"/>
    </row>
    <row r="686" spans="1:29" ht="15.75" customHeight="1">
      <c r="A686" s="1"/>
      <c r="B686" s="1"/>
      <c r="C686" s="1"/>
      <c r="D686" s="1"/>
      <c r="E686" s="1"/>
      <c r="F686" s="1"/>
      <c r="G686" s="1"/>
      <c r="H686" s="2"/>
      <c r="I686" s="2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03"/>
    </row>
    <row r="687" spans="1:29" ht="15.75" customHeight="1">
      <c r="A687" s="1"/>
      <c r="B687" s="1"/>
      <c r="C687" s="1"/>
      <c r="D687" s="1"/>
      <c r="E687" s="1"/>
      <c r="F687" s="1"/>
      <c r="G687" s="1"/>
      <c r="H687" s="2"/>
      <c r="I687" s="2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03"/>
    </row>
    <row r="688" spans="1:29" ht="15.75" customHeight="1">
      <c r="A688" s="1"/>
      <c r="B688" s="1"/>
      <c r="C688" s="1"/>
      <c r="D688" s="1"/>
      <c r="E688" s="1"/>
      <c r="F688" s="1"/>
      <c r="G688" s="1"/>
      <c r="H688" s="2"/>
      <c r="I688" s="2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03"/>
    </row>
    <row r="689" spans="1:29" ht="15.75" customHeight="1">
      <c r="A689" s="1"/>
      <c r="B689" s="1"/>
      <c r="C689" s="1"/>
      <c r="D689" s="1"/>
      <c r="E689" s="1"/>
      <c r="F689" s="1"/>
      <c r="G689" s="1"/>
      <c r="H689" s="2"/>
      <c r="I689" s="2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03"/>
    </row>
    <row r="690" spans="1:29" ht="15.75" customHeight="1">
      <c r="A690" s="1"/>
      <c r="B690" s="1"/>
      <c r="C690" s="1"/>
      <c r="D690" s="1"/>
      <c r="E690" s="1"/>
      <c r="F690" s="1"/>
      <c r="G690" s="1"/>
      <c r="H690" s="2"/>
      <c r="I690" s="2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03"/>
    </row>
    <row r="691" spans="1:29" ht="15.75" customHeight="1">
      <c r="A691" s="1"/>
      <c r="B691" s="1"/>
      <c r="C691" s="1"/>
      <c r="D691" s="1"/>
      <c r="E691" s="1"/>
      <c r="F691" s="1"/>
      <c r="G691" s="1"/>
      <c r="H691" s="2"/>
      <c r="I691" s="2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03"/>
    </row>
    <row r="692" spans="1:29" ht="15.75" customHeight="1">
      <c r="A692" s="1"/>
      <c r="B692" s="1"/>
      <c r="C692" s="1"/>
      <c r="D692" s="1"/>
      <c r="E692" s="1"/>
      <c r="F692" s="1"/>
      <c r="G692" s="1"/>
      <c r="H692" s="2"/>
      <c r="I692" s="2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03"/>
    </row>
    <row r="693" spans="1:29" ht="15.75" customHeight="1">
      <c r="A693" s="1"/>
      <c r="B693" s="1"/>
      <c r="C693" s="1"/>
      <c r="D693" s="1"/>
      <c r="E693" s="1"/>
      <c r="F693" s="1"/>
      <c r="G693" s="1"/>
      <c r="H693" s="2"/>
      <c r="I693" s="2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03"/>
    </row>
    <row r="694" spans="1:29" ht="15.75" customHeight="1">
      <c r="A694" s="1"/>
      <c r="B694" s="1"/>
      <c r="C694" s="1"/>
      <c r="D694" s="1"/>
      <c r="E694" s="1"/>
      <c r="F694" s="1"/>
      <c r="G694" s="1"/>
      <c r="H694" s="2"/>
      <c r="I694" s="2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03"/>
    </row>
    <row r="695" spans="1:29" ht="15.75" customHeight="1">
      <c r="A695" s="1"/>
      <c r="B695" s="1"/>
      <c r="C695" s="1"/>
      <c r="D695" s="1"/>
      <c r="E695" s="1"/>
      <c r="F695" s="1"/>
      <c r="G695" s="1"/>
      <c r="H695" s="2"/>
      <c r="I695" s="2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03"/>
    </row>
    <row r="696" spans="1:29" ht="15.75" customHeight="1">
      <c r="A696" s="1"/>
      <c r="B696" s="1"/>
      <c r="C696" s="1"/>
      <c r="D696" s="1"/>
      <c r="E696" s="1"/>
      <c r="F696" s="1"/>
      <c r="G696" s="1"/>
      <c r="H696" s="2"/>
      <c r="I696" s="2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03"/>
    </row>
    <row r="697" spans="1:29" ht="15.75" customHeight="1">
      <c r="A697" s="1"/>
      <c r="B697" s="1"/>
      <c r="C697" s="1"/>
      <c r="D697" s="1"/>
      <c r="E697" s="1"/>
      <c r="F697" s="1"/>
      <c r="G697" s="1"/>
      <c r="H697" s="2"/>
      <c r="I697" s="2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03"/>
    </row>
    <row r="698" spans="1:29" ht="15.75" customHeight="1">
      <c r="A698" s="1"/>
      <c r="B698" s="1"/>
      <c r="C698" s="1"/>
      <c r="D698" s="1"/>
      <c r="E698" s="1"/>
      <c r="F698" s="1"/>
      <c r="G698" s="1"/>
      <c r="H698" s="2"/>
      <c r="I698" s="2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03"/>
    </row>
    <row r="699" spans="1:29" ht="15.75" customHeight="1">
      <c r="A699" s="1"/>
      <c r="B699" s="1"/>
      <c r="C699" s="1"/>
      <c r="D699" s="1"/>
      <c r="E699" s="1"/>
      <c r="F699" s="1"/>
      <c r="G699" s="1"/>
      <c r="H699" s="2"/>
      <c r="I699" s="2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03"/>
    </row>
    <row r="700" spans="1:29" ht="15.75" customHeight="1">
      <c r="A700" s="1"/>
      <c r="B700" s="1"/>
      <c r="C700" s="1"/>
      <c r="D700" s="1"/>
      <c r="E700" s="1"/>
      <c r="F700" s="1"/>
      <c r="G700" s="1"/>
      <c r="H700" s="2"/>
      <c r="I700" s="2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03"/>
    </row>
    <row r="701" spans="1:29" ht="15.75" customHeight="1">
      <c r="A701" s="1"/>
      <c r="B701" s="1"/>
      <c r="C701" s="1"/>
      <c r="D701" s="1"/>
      <c r="E701" s="1"/>
      <c r="F701" s="1"/>
      <c r="G701" s="1"/>
      <c r="H701" s="2"/>
      <c r="I701" s="2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03"/>
    </row>
    <row r="702" spans="1:29" ht="15.75" customHeight="1">
      <c r="A702" s="1"/>
      <c r="B702" s="1"/>
      <c r="C702" s="1"/>
      <c r="D702" s="1"/>
      <c r="E702" s="1"/>
      <c r="F702" s="1"/>
      <c r="G702" s="1"/>
      <c r="H702" s="2"/>
      <c r="I702" s="2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03"/>
    </row>
    <row r="703" spans="1:29" ht="15.75" customHeight="1">
      <c r="A703" s="1"/>
      <c r="B703" s="1"/>
      <c r="C703" s="1"/>
      <c r="D703" s="1"/>
      <c r="E703" s="1"/>
      <c r="F703" s="1"/>
      <c r="G703" s="1"/>
      <c r="H703" s="2"/>
      <c r="I703" s="2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03"/>
    </row>
    <row r="704" spans="1:29" ht="15.75" customHeight="1">
      <c r="A704" s="1"/>
      <c r="B704" s="1"/>
      <c r="C704" s="1"/>
      <c r="D704" s="1"/>
      <c r="E704" s="1"/>
      <c r="F704" s="1"/>
      <c r="G704" s="1"/>
      <c r="H704" s="2"/>
      <c r="I704" s="2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03"/>
    </row>
    <row r="705" spans="1:29" ht="15.75" customHeight="1">
      <c r="A705" s="1"/>
      <c r="B705" s="1"/>
      <c r="C705" s="1"/>
      <c r="D705" s="1"/>
      <c r="E705" s="1"/>
      <c r="F705" s="1"/>
      <c r="G705" s="1"/>
      <c r="H705" s="2"/>
      <c r="I705" s="2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03"/>
    </row>
    <row r="706" spans="1:29" ht="15.75" customHeight="1">
      <c r="A706" s="1"/>
      <c r="B706" s="1"/>
      <c r="C706" s="1"/>
      <c r="D706" s="1"/>
      <c r="E706" s="1"/>
      <c r="F706" s="1"/>
      <c r="G706" s="1"/>
      <c r="H706" s="2"/>
      <c r="I706" s="2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03"/>
    </row>
    <row r="707" spans="1:29" ht="15.75" customHeight="1">
      <c r="A707" s="1"/>
      <c r="B707" s="1"/>
      <c r="C707" s="1"/>
      <c r="D707" s="1"/>
      <c r="E707" s="1"/>
      <c r="F707" s="1"/>
      <c r="G707" s="1"/>
      <c r="H707" s="2"/>
      <c r="I707" s="2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03"/>
    </row>
    <row r="708" spans="1:29" ht="15.75" customHeight="1">
      <c r="A708" s="1"/>
      <c r="B708" s="1"/>
      <c r="C708" s="1"/>
      <c r="D708" s="1"/>
      <c r="E708" s="1"/>
      <c r="F708" s="1"/>
      <c r="G708" s="1"/>
      <c r="H708" s="2"/>
      <c r="I708" s="2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03"/>
    </row>
    <row r="709" spans="1:29" ht="15.75" customHeight="1">
      <c r="A709" s="1"/>
      <c r="B709" s="1"/>
      <c r="C709" s="1"/>
      <c r="D709" s="1"/>
      <c r="E709" s="1"/>
      <c r="F709" s="1"/>
      <c r="G709" s="1"/>
      <c r="H709" s="2"/>
      <c r="I709" s="2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03"/>
    </row>
    <row r="710" spans="1:29" ht="15.75" customHeight="1">
      <c r="A710" s="1"/>
      <c r="B710" s="1"/>
      <c r="C710" s="1"/>
      <c r="D710" s="1"/>
      <c r="E710" s="1"/>
      <c r="F710" s="1"/>
      <c r="G710" s="1"/>
      <c r="H710" s="2"/>
      <c r="I710" s="2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03"/>
    </row>
    <row r="711" spans="1:29" ht="15.75" customHeight="1">
      <c r="A711" s="1"/>
      <c r="B711" s="1"/>
      <c r="C711" s="1"/>
      <c r="D711" s="1"/>
      <c r="E711" s="1"/>
      <c r="F711" s="1"/>
      <c r="G711" s="1"/>
      <c r="H711" s="2"/>
      <c r="I711" s="2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03"/>
    </row>
    <row r="712" spans="1:29" ht="15.75" customHeight="1">
      <c r="A712" s="1"/>
      <c r="B712" s="1"/>
      <c r="C712" s="1"/>
      <c r="D712" s="1"/>
      <c r="E712" s="1"/>
      <c r="F712" s="1"/>
      <c r="G712" s="1"/>
      <c r="H712" s="2"/>
      <c r="I712" s="2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03"/>
    </row>
    <row r="713" spans="1:29" ht="15.75" customHeight="1">
      <c r="A713" s="1"/>
      <c r="B713" s="1"/>
      <c r="C713" s="1"/>
      <c r="D713" s="1"/>
      <c r="E713" s="1"/>
      <c r="F713" s="1"/>
      <c r="G713" s="1"/>
      <c r="H713" s="2"/>
      <c r="I713" s="2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03"/>
    </row>
    <row r="714" spans="1:29" ht="15.75" customHeight="1">
      <c r="A714" s="1"/>
      <c r="B714" s="1"/>
      <c r="C714" s="1"/>
      <c r="D714" s="1"/>
      <c r="E714" s="1"/>
      <c r="F714" s="1"/>
      <c r="G714" s="1"/>
      <c r="H714" s="2"/>
      <c r="I714" s="2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03"/>
    </row>
    <row r="715" spans="1:29" ht="15.75" customHeight="1">
      <c r="A715" s="1"/>
      <c r="B715" s="1"/>
      <c r="C715" s="1"/>
      <c r="D715" s="1"/>
      <c r="E715" s="1"/>
      <c r="F715" s="1"/>
      <c r="G715" s="1"/>
      <c r="H715" s="2"/>
      <c r="I715" s="2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03"/>
    </row>
    <row r="716" spans="1:29" ht="15.75" customHeight="1">
      <c r="A716" s="1"/>
      <c r="B716" s="1"/>
      <c r="C716" s="1"/>
      <c r="D716" s="1"/>
      <c r="E716" s="1"/>
      <c r="F716" s="1"/>
      <c r="G716" s="1"/>
      <c r="H716" s="2"/>
      <c r="I716" s="2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03"/>
    </row>
    <row r="717" spans="1:29" ht="15.75" customHeight="1">
      <c r="A717" s="1"/>
      <c r="B717" s="1"/>
      <c r="C717" s="1"/>
      <c r="D717" s="1"/>
      <c r="E717" s="1"/>
      <c r="F717" s="1"/>
      <c r="G717" s="1"/>
      <c r="H717" s="2"/>
      <c r="I717" s="2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03"/>
    </row>
    <row r="718" spans="1:29" ht="15.75" customHeight="1">
      <c r="A718" s="1"/>
      <c r="B718" s="1"/>
      <c r="C718" s="1"/>
      <c r="D718" s="1"/>
      <c r="E718" s="1"/>
      <c r="F718" s="1"/>
      <c r="G718" s="1"/>
      <c r="H718" s="2"/>
      <c r="I718" s="2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03"/>
    </row>
    <row r="719" spans="1:29" ht="15.75" customHeight="1">
      <c r="A719" s="1"/>
      <c r="B719" s="1"/>
      <c r="C719" s="1"/>
      <c r="D719" s="1"/>
      <c r="E719" s="1"/>
      <c r="F719" s="1"/>
      <c r="G719" s="1"/>
      <c r="H719" s="2"/>
      <c r="I719" s="2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03"/>
    </row>
    <row r="720" spans="1:29" ht="15.75" customHeight="1">
      <c r="A720" s="1"/>
      <c r="B720" s="1"/>
      <c r="C720" s="1"/>
      <c r="D720" s="1"/>
      <c r="E720" s="1"/>
      <c r="F720" s="1"/>
      <c r="G720" s="1"/>
      <c r="H720" s="2"/>
      <c r="I720" s="2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03"/>
    </row>
    <row r="721" spans="1:29" ht="15.75" customHeight="1">
      <c r="A721" s="1"/>
      <c r="B721" s="1"/>
      <c r="C721" s="1"/>
      <c r="D721" s="1"/>
      <c r="E721" s="1"/>
      <c r="F721" s="1"/>
      <c r="G721" s="1"/>
      <c r="H721" s="2"/>
      <c r="I721" s="2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03"/>
    </row>
    <row r="722" spans="1:29" ht="15.75" customHeight="1">
      <c r="A722" s="1"/>
      <c r="B722" s="1"/>
      <c r="C722" s="1"/>
      <c r="D722" s="1"/>
      <c r="E722" s="1"/>
      <c r="F722" s="1"/>
      <c r="G722" s="1"/>
      <c r="H722" s="2"/>
      <c r="I722" s="2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03"/>
    </row>
    <row r="723" spans="1:29" ht="15.75" customHeight="1">
      <c r="A723" s="1"/>
      <c r="B723" s="1"/>
      <c r="C723" s="1"/>
      <c r="D723" s="1"/>
      <c r="E723" s="1"/>
      <c r="F723" s="1"/>
      <c r="G723" s="1"/>
      <c r="H723" s="2"/>
      <c r="I723" s="2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03"/>
    </row>
    <row r="724" spans="1:29" ht="15.75" customHeight="1">
      <c r="A724" s="1"/>
      <c r="B724" s="1"/>
      <c r="C724" s="1"/>
      <c r="D724" s="1"/>
      <c r="E724" s="1"/>
      <c r="F724" s="1"/>
      <c r="G724" s="1"/>
      <c r="H724" s="2"/>
      <c r="I724" s="2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03"/>
    </row>
    <row r="725" spans="1:29" ht="15.75" customHeight="1">
      <c r="A725" s="1"/>
      <c r="B725" s="1"/>
      <c r="C725" s="1"/>
      <c r="D725" s="1"/>
      <c r="E725" s="1"/>
      <c r="F725" s="1"/>
      <c r="G725" s="1"/>
      <c r="H725" s="2"/>
      <c r="I725" s="2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03"/>
    </row>
    <row r="726" spans="1:29" ht="15.75" customHeight="1">
      <c r="A726" s="1"/>
      <c r="B726" s="1"/>
      <c r="C726" s="1"/>
      <c r="D726" s="1"/>
      <c r="E726" s="1"/>
      <c r="F726" s="1"/>
      <c r="G726" s="1"/>
      <c r="H726" s="2"/>
      <c r="I726" s="2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03"/>
    </row>
    <row r="727" spans="1:29" ht="15.75" customHeight="1">
      <c r="A727" s="1"/>
      <c r="B727" s="1"/>
      <c r="C727" s="1"/>
      <c r="D727" s="1"/>
      <c r="E727" s="1"/>
      <c r="F727" s="1"/>
      <c r="G727" s="1"/>
      <c r="H727" s="2"/>
      <c r="I727" s="2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03"/>
    </row>
    <row r="728" spans="1:29" ht="15.75" customHeight="1">
      <c r="A728" s="1"/>
      <c r="B728" s="1"/>
      <c r="C728" s="1"/>
      <c r="D728" s="1"/>
      <c r="E728" s="1"/>
      <c r="F728" s="1"/>
      <c r="G728" s="1"/>
      <c r="H728" s="2"/>
      <c r="I728" s="2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03"/>
    </row>
    <row r="729" spans="1:29" ht="15.75" customHeight="1">
      <c r="A729" s="1"/>
      <c r="B729" s="1"/>
      <c r="C729" s="1"/>
      <c r="D729" s="1"/>
      <c r="E729" s="1"/>
      <c r="F729" s="1"/>
      <c r="G729" s="1"/>
      <c r="H729" s="2"/>
      <c r="I729" s="2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03"/>
    </row>
    <row r="730" spans="1:29" ht="15.75" customHeight="1">
      <c r="A730" s="1"/>
      <c r="B730" s="1"/>
      <c r="C730" s="1"/>
      <c r="D730" s="1"/>
      <c r="E730" s="1"/>
      <c r="F730" s="1"/>
      <c r="G730" s="1"/>
      <c r="H730" s="2"/>
      <c r="I730" s="2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03"/>
    </row>
    <row r="731" spans="1:29" ht="15.75" customHeight="1">
      <c r="A731" s="1"/>
      <c r="B731" s="1"/>
      <c r="C731" s="1"/>
      <c r="D731" s="1"/>
      <c r="E731" s="1"/>
      <c r="F731" s="1"/>
      <c r="G731" s="1"/>
      <c r="H731" s="2"/>
      <c r="I731" s="2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03"/>
    </row>
    <row r="732" spans="1:29" ht="15.75" customHeight="1">
      <c r="A732" s="1"/>
      <c r="B732" s="1"/>
      <c r="C732" s="1"/>
      <c r="D732" s="1"/>
      <c r="E732" s="1"/>
      <c r="F732" s="1"/>
      <c r="G732" s="1"/>
      <c r="H732" s="2"/>
      <c r="I732" s="2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03"/>
    </row>
    <row r="733" spans="1:29" ht="15.75" customHeight="1">
      <c r="A733" s="1"/>
      <c r="B733" s="1"/>
      <c r="C733" s="1"/>
      <c r="D733" s="1"/>
      <c r="E733" s="1"/>
      <c r="F733" s="1"/>
      <c r="G733" s="1"/>
      <c r="H733" s="2"/>
      <c r="I733" s="2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03"/>
    </row>
    <row r="734" spans="1:29" ht="15.75" customHeight="1">
      <c r="A734" s="1"/>
      <c r="B734" s="1"/>
      <c r="C734" s="1"/>
      <c r="D734" s="1"/>
      <c r="E734" s="1"/>
      <c r="F734" s="1"/>
      <c r="G734" s="1"/>
      <c r="H734" s="2"/>
      <c r="I734" s="2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03"/>
    </row>
    <row r="735" spans="1:29" ht="15.75" customHeight="1">
      <c r="A735" s="1"/>
      <c r="B735" s="1"/>
      <c r="C735" s="1"/>
      <c r="D735" s="1"/>
      <c r="E735" s="1"/>
      <c r="F735" s="1"/>
      <c r="G735" s="1"/>
      <c r="H735" s="2"/>
      <c r="I735" s="2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03"/>
    </row>
    <row r="736" spans="1:29" ht="15.75" customHeight="1">
      <c r="A736" s="1"/>
      <c r="B736" s="1"/>
      <c r="C736" s="1"/>
      <c r="D736" s="1"/>
      <c r="E736" s="1"/>
      <c r="F736" s="1"/>
      <c r="G736" s="1"/>
      <c r="H736" s="2"/>
      <c r="I736" s="2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03"/>
    </row>
    <row r="737" spans="1:29" ht="15.75" customHeight="1">
      <c r="A737" s="1"/>
      <c r="B737" s="1"/>
      <c r="C737" s="1"/>
      <c r="D737" s="1"/>
      <c r="E737" s="1"/>
      <c r="F737" s="1"/>
      <c r="G737" s="1"/>
      <c r="H737" s="2"/>
      <c r="I737" s="2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03"/>
    </row>
    <row r="738" spans="1:29" ht="15.75" customHeight="1">
      <c r="A738" s="1"/>
      <c r="B738" s="1"/>
      <c r="C738" s="1"/>
      <c r="D738" s="1"/>
      <c r="E738" s="1"/>
      <c r="F738" s="1"/>
      <c r="G738" s="1"/>
      <c r="H738" s="2"/>
      <c r="I738" s="2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03"/>
    </row>
    <row r="739" spans="1:29" ht="15.75" customHeight="1">
      <c r="A739" s="1"/>
      <c r="B739" s="1"/>
      <c r="C739" s="1"/>
      <c r="D739" s="1"/>
      <c r="E739" s="1"/>
      <c r="F739" s="1"/>
      <c r="G739" s="1"/>
      <c r="H739" s="2"/>
      <c r="I739" s="2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03"/>
    </row>
    <row r="740" spans="1:29" ht="15.75" customHeight="1">
      <c r="A740" s="1"/>
      <c r="B740" s="1"/>
      <c r="C740" s="1"/>
      <c r="D740" s="1"/>
      <c r="E740" s="1"/>
      <c r="F740" s="1"/>
      <c r="G740" s="1"/>
      <c r="H740" s="2"/>
      <c r="I740" s="2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03"/>
    </row>
    <row r="741" spans="1:29" ht="15.75" customHeight="1">
      <c r="A741" s="1"/>
      <c r="B741" s="1"/>
      <c r="C741" s="1"/>
      <c r="D741" s="1"/>
      <c r="E741" s="1"/>
      <c r="F741" s="1"/>
      <c r="G741" s="1"/>
      <c r="H741" s="2"/>
      <c r="I741" s="2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03"/>
    </row>
    <row r="742" spans="1:29" ht="15.75" customHeight="1">
      <c r="A742" s="1"/>
      <c r="B742" s="1"/>
      <c r="C742" s="1"/>
      <c r="D742" s="1"/>
      <c r="E742" s="1"/>
      <c r="F742" s="1"/>
      <c r="G742" s="1"/>
      <c r="H742" s="2"/>
      <c r="I742" s="2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03"/>
    </row>
    <row r="743" spans="1:29" ht="15.75" customHeight="1">
      <c r="A743" s="1"/>
      <c r="B743" s="1"/>
      <c r="C743" s="1"/>
      <c r="D743" s="1"/>
      <c r="E743" s="1"/>
      <c r="F743" s="1"/>
      <c r="G743" s="1"/>
      <c r="H743" s="2"/>
      <c r="I743" s="2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03"/>
    </row>
    <row r="744" spans="1:29" ht="15.75" customHeight="1">
      <c r="A744" s="1"/>
      <c r="B744" s="1"/>
      <c r="C744" s="1"/>
      <c r="D744" s="1"/>
      <c r="E744" s="1"/>
      <c r="F744" s="1"/>
      <c r="G744" s="1"/>
      <c r="H744" s="2"/>
      <c r="I744" s="2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03"/>
    </row>
    <row r="745" spans="1:29" ht="15.75" customHeight="1">
      <c r="A745" s="1"/>
      <c r="B745" s="1"/>
      <c r="C745" s="1"/>
      <c r="D745" s="1"/>
      <c r="E745" s="1"/>
      <c r="F745" s="1"/>
      <c r="G745" s="1"/>
      <c r="H745" s="2"/>
      <c r="I745" s="2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03"/>
    </row>
    <row r="746" spans="1:29" ht="15.75" customHeight="1">
      <c r="A746" s="1"/>
      <c r="B746" s="1"/>
      <c r="C746" s="1"/>
      <c r="D746" s="1"/>
      <c r="E746" s="1"/>
      <c r="F746" s="1"/>
      <c r="G746" s="1"/>
      <c r="H746" s="2"/>
      <c r="I746" s="2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03"/>
    </row>
    <row r="747" spans="1:29" ht="15.75" customHeight="1">
      <c r="A747" s="1"/>
      <c r="B747" s="1"/>
      <c r="C747" s="1"/>
      <c r="D747" s="1"/>
      <c r="E747" s="1"/>
      <c r="F747" s="1"/>
      <c r="G747" s="1"/>
      <c r="H747" s="2"/>
      <c r="I747" s="2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03"/>
    </row>
    <row r="748" spans="1:29" ht="15.75" customHeight="1">
      <c r="A748" s="1"/>
      <c r="B748" s="1"/>
      <c r="C748" s="1"/>
      <c r="D748" s="1"/>
      <c r="E748" s="1"/>
      <c r="F748" s="1"/>
      <c r="G748" s="1"/>
      <c r="H748" s="2"/>
      <c r="I748" s="2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03"/>
    </row>
    <row r="749" spans="1:29" ht="15.75" customHeight="1">
      <c r="A749" s="1"/>
      <c r="B749" s="1"/>
      <c r="C749" s="1"/>
      <c r="D749" s="1"/>
      <c r="E749" s="1"/>
      <c r="F749" s="1"/>
      <c r="G749" s="1"/>
      <c r="H749" s="2"/>
      <c r="I749" s="2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03"/>
    </row>
    <row r="750" spans="1:29" ht="15.75" customHeight="1">
      <c r="A750" s="1"/>
      <c r="B750" s="1"/>
      <c r="C750" s="1"/>
      <c r="D750" s="1"/>
      <c r="E750" s="1"/>
      <c r="F750" s="1"/>
      <c r="G750" s="1"/>
      <c r="H750" s="2"/>
      <c r="I750" s="2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03"/>
    </row>
    <row r="751" spans="1:29" ht="15.75" customHeight="1">
      <c r="A751" s="1"/>
      <c r="B751" s="1"/>
      <c r="C751" s="1"/>
      <c r="D751" s="1"/>
      <c r="E751" s="1"/>
      <c r="F751" s="1"/>
      <c r="G751" s="1"/>
      <c r="H751" s="2"/>
      <c r="I751" s="2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03"/>
    </row>
    <row r="752" spans="1:29" ht="15.75" customHeight="1">
      <c r="A752" s="1"/>
      <c r="B752" s="1"/>
      <c r="C752" s="1"/>
      <c r="D752" s="1"/>
      <c r="E752" s="1"/>
      <c r="F752" s="1"/>
      <c r="G752" s="1"/>
      <c r="H752" s="2"/>
      <c r="I752" s="2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03"/>
    </row>
    <row r="753" spans="1:29" ht="15.75" customHeight="1">
      <c r="A753" s="1"/>
      <c r="B753" s="1"/>
      <c r="C753" s="1"/>
      <c r="D753" s="1"/>
      <c r="E753" s="1"/>
      <c r="F753" s="1"/>
      <c r="G753" s="1"/>
      <c r="H753" s="2"/>
      <c r="I753" s="2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03"/>
    </row>
    <row r="754" spans="1:29" ht="15.75" customHeight="1">
      <c r="A754" s="1"/>
      <c r="B754" s="1"/>
      <c r="C754" s="1"/>
      <c r="D754" s="1"/>
      <c r="E754" s="1"/>
      <c r="F754" s="1"/>
      <c r="G754" s="1"/>
      <c r="H754" s="2"/>
      <c r="I754" s="2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03"/>
    </row>
    <row r="755" spans="1:29" ht="15.75" customHeight="1">
      <c r="A755" s="1"/>
      <c r="B755" s="1"/>
      <c r="C755" s="1"/>
      <c r="D755" s="1"/>
      <c r="E755" s="1"/>
      <c r="F755" s="1"/>
      <c r="G755" s="1"/>
      <c r="H755" s="2"/>
      <c r="I755" s="2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03"/>
    </row>
    <row r="756" spans="1:29" ht="15.75" customHeight="1">
      <c r="A756" s="1"/>
      <c r="B756" s="1"/>
      <c r="C756" s="1"/>
      <c r="D756" s="1"/>
      <c r="E756" s="1"/>
      <c r="F756" s="1"/>
      <c r="G756" s="1"/>
      <c r="H756" s="2"/>
      <c r="I756" s="2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03"/>
    </row>
    <row r="757" spans="1:29" ht="15.75" customHeight="1">
      <c r="A757" s="1"/>
      <c r="B757" s="1"/>
      <c r="C757" s="1"/>
      <c r="D757" s="1"/>
      <c r="E757" s="1"/>
      <c r="F757" s="1"/>
      <c r="G757" s="1"/>
      <c r="H757" s="2"/>
      <c r="I757" s="2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03"/>
    </row>
    <row r="758" spans="1:29" ht="15.75" customHeight="1">
      <c r="A758" s="1"/>
      <c r="B758" s="1"/>
      <c r="C758" s="1"/>
      <c r="D758" s="1"/>
      <c r="E758" s="1"/>
      <c r="F758" s="1"/>
      <c r="G758" s="1"/>
      <c r="H758" s="2"/>
      <c r="I758" s="2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03"/>
    </row>
    <row r="759" spans="1:29" ht="15.75" customHeight="1">
      <c r="A759" s="1"/>
      <c r="B759" s="1"/>
      <c r="C759" s="1"/>
      <c r="D759" s="1"/>
      <c r="E759" s="1"/>
      <c r="F759" s="1"/>
      <c r="G759" s="1"/>
      <c r="H759" s="2"/>
      <c r="I759" s="2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03"/>
    </row>
    <row r="760" spans="1:29" ht="15.75" customHeight="1">
      <c r="A760" s="1"/>
      <c r="B760" s="1"/>
      <c r="C760" s="1"/>
      <c r="D760" s="1"/>
      <c r="E760" s="1"/>
      <c r="F760" s="1"/>
      <c r="G760" s="1"/>
      <c r="H760" s="2"/>
      <c r="I760" s="2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03"/>
    </row>
    <row r="761" spans="1:29" ht="15.75" customHeight="1">
      <c r="A761" s="1"/>
      <c r="B761" s="1"/>
      <c r="C761" s="1"/>
      <c r="D761" s="1"/>
      <c r="E761" s="1"/>
      <c r="F761" s="1"/>
      <c r="G761" s="1"/>
      <c r="H761" s="2"/>
      <c r="I761" s="2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03"/>
    </row>
    <row r="762" spans="1:29" ht="15.75" customHeight="1">
      <c r="A762" s="1"/>
      <c r="B762" s="1"/>
      <c r="C762" s="1"/>
      <c r="D762" s="1"/>
      <c r="E762" s="1"/>
      <c r="F762" s="1"/>
      <c r="G762" s="1"/>
      <c r="H762" s="2"/>
      <c r="I762" s="2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03"/>
    </row>
    <row r="763" spans="1:29" ht="15.75" customHeight="1">
      <c r="A763" s="1"/>
      <c r="B763" s="1"/>
      <c r="C763" s="1"/>
      <c r="D763" s="1"/>
      <c r="E763" s="1"/>
      <c r="F763" s="1"/>
      <c r="G763" s="1"/>
      <c r="H763" s="2"/>
      <c r="I763" s="2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03"/>
    </row>
    <row r="764" spans="1:29" ht="15.75" customHeight="1">
      <c r="A764" s="1"/>
      <c r="B764" s="1"/>
      <c r="C764" s="1"/>
      <c r="D764" s="1"/>
      <c r="E764" s="1"/>
      <c r="F764" s="1"/>
      <c r="G764" s="1"/>
      <c r="H764" s="2"/>
      <c r="I764" s="2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03"/>
    </row>
    <row r="765" spans="1:29" ht="15.75" customHeight="1">
      <c r="A765" s="1"/>
      <c r="B765" s="1"/>
      <c r="C765" s="1"/>
      <c r="D765" s="1"/>
      <c r="E765" s="1"/>
      <c r="F765" s="1"/>
      <c r="G765" s="1"/>
      <c r="H765" s="2"/>
      <c r="I765" s="2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03"/>
    </row>
    <row r="766" spans="1:29" ht="15.75" customHeight="1">
      <c r="A766" s="1"/>
      <c r="B766" s="1"/>
      <c r="C766" s="1"/>
      <c r="D766" s="1"/>
      <c r="E766" s="1"/>
      <c r="F766" s="1"/>
      <c r="G766" s="1"/>
      <c r="H766" s="2"/>
      <c r="I766" s="2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03"/>
    </row>
    <row r="767" spans="1:29" ht="15.75" customHeight="1">
      <c r="A767" s="1"/>
      <c r="B767" s="1"/>
      <c r="C767" s="1"/>
      <c r="D767" s="1"/>
      <c r="E767" s="1"/>
      <c r="F767" s="1"/>
      <c r="G767" s="1"/>
      <c r="H767" s="2"/>
      <c r="I767" s="2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03"/>
    </row>
    <row r="768" spans="1:29" ht="15.75" customHeight="1">
      <c r="A768" s="1"/>
      <c r="B768" s="1"/>
      <c r="C768" s="1"/>
      <c r="D768" s="1"/>
      <c r="E768" s="1"/>
      <c r="F768" s="1"/>
      <c r="G768" s="1"/>
      <c r="H768" s="2"/>
      <c r="I768" s="2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03"/>
    </row>
    <row r="769" spans="1:29" ht="15.75" customHeight="1">
      <c r="A769" s="1"/>
      <c r="B769" s="1"/>
      <c r="C769" s="1"/>
      <c r="D769" s="1"/>
      <c r="E769" s="1"/>
      <c r="F769" s="1"/>
      <c r="G769" s="1"/>
      <c r="H769" s="2"/>
      <c r="I769" s="2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03"/>
    </row>
    <row r="770" spans="1:29" ht="15.75" customHeight="1">
      <c r="A770" s="1"/>
      <c r="B770" s="1"/>
      <c r="C770" s="1"/>
      <c r="D770" s="1"/>
      <c r="E770" s="1"/>
      <c r="F770" s="1"/>
      <c r="G770" s="1"/>
      <c r="H770" s="2"/>
      <c r="I770" s="2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03"/>
    </row>
    <row r="771" spans="1:29" ht="15.75" customHeight="1">
      <c r="A771" s="1"/>
      <c r="B771" s="1"/>
      <c r="C771" s="1"/>
      <c r="D771" s="1"/>
      <c r="E771" s="1"/>
      <c r="F771" s="1"/>
      <c r="G771" s="1"/>
      <c r="H771" s="2"/>
      <c r="I771" s="2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03"/>
    </row>
    <row r="772" spans="1:29" ht="15.75" customHeight="1">
      <c r="A772" s="1"/>
      <c r="B772" s="1"/>
      <c r="C772" s="1"/>
      <c r="D772" s="1"/>
      <c r="E772" s="1"/>
      <c r="F772" s="1"/>
      <c r="G772" s="1"/>
      <c r="H772" s="2"/>
      <c r="I772" s="2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03"/>
    </row>
    <row r="773" spans="1:29" ht="15.75" customHeight="1">
      <c r="A773" s="1"/>
      <c r="B773" s="1"/>
      <c r="C773" s="1"/>
      <c r="D773" s="1"/>
      <c r="E773" s="1"/>
      <c r="F773" s="1"/>
      <c r="G773" s="1"/>
      <c r="H773" s="2"/>
      <c r="I773" s="2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03"/>
    </row>
    <row r="774" spans="1:29" ht="15.75" customHeight="1">
      <c r="A774" s="1"/>
      <c r="B774" s="1"/>
      <c r="C774" s="1"/>
      <c r="D774" s="1"/>
      <c r="E774" s="1"/>
      <c r="F774" s="1"/>
      <c r="G774" s="1"/>
      <c r="H774" s="2"/>
      <c r="I774" s="2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03"/>
    </row>
    <row r="775" spans="1:29" ht="15.75" customHeight="1">
      <c r="A775" s="1"/>
      <c r="B775" s="1"/>
      <c r="C775" s="1"/>
      <c r="D775" s="1"/>
      <c r="E775" s="1"/>
      <c r="F775" s="1"/>
      <c r="G775" s="1"/>
      <c r="H775" s="2"/>
      <c r="I775" s="2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03"/>
    </row>
    <row r="776" spans="1:29" ht="15.75" customHeight="1">
      <c r="A776" s="1"/>
      <c r="B776" s="1"/>
      <c r="C776" s="1"/>
      <c r="D776" s="1"/>
      <c r="E776" s="1"/>
      <c r="F776" s="1"/>
      <c r="G776" s="1"/>
      <c r="H776" s="2"/>
      <c r="I776" s="2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03"/>
    </row>
    <row r="777" spans="1:29" ht="15.75" customHeight="1">
      <c r="A777" s="1"/>
      <c r="B777" s="1"/>
      <c r="C777" s="1"/>
      <c r="D777" s="1"/>
      <c r="E777" s="1"/>
      <c r="F777" s="1"/>
      <c r="G777" s="1"/>
      <c r="H777" s="2"/>
      <c r="I777" s="2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03"/>
    </row>
    <row r="778" spans="1:29" ht="15.75" customHeight="1">
      <c r="A778" s="1"/>
      <c r="B778" s="1"/>
      <c r="C778" s="1"/>
      <c r="D778" s="1"/>
      <c r="E778" s="1"/>
      <c r="F778" s="1"/>
      <c r="G778" s="1"/>
      <c r="H778" s="2"/>
      <c r="I778" s="2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03"/>
    </row>
    <row r="779" spans="1:29" ht="15.75" customHeight="1">
      <c r="A779" s="1"/>
      <c r="B779" s="1"/>
      <c r="C779" s="1"/>
      <c r="D779" s="1"/>
      <c r="E779" s="1"/>
      <c r="F779" s="1"/>
      <c r="G779" s="1"/>
      <c r="H779" s="2"/>
      <c r="I779" s="2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03"/>
    </row>
    <row r="780" spans="1:29" ht="15.75" customHeight="1">
      <c r="A780" s="1"/>
      <c r="B780" s="1"/>
      <c r="C780" s="1"/>
      <c r="D780" s="1"/>
      <c r="E780" s="1"/>
      <c r="F780" s="1"/>
      <c r="G780" s="1"/>
      <c r="H780" s="2"/>
      <c r="I780" s="2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03"/>
    </row>
    <row r="781" spans="1:29" ht="15.75" customHeight="1">
      <c r="A781" s="1"/>
      <c r="B781" s="1"/>
      <c r="C781" s="1"/>
      <c r="D781" s="1"/>
      <c r="E781" s="1"/>
      <c r="F781" s="1"/>
      <c r="G781" s="1"/>
      <c r="H781" s="2"/>
      <c r="I781" s="2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03"/>
    </row>
    <row r="782" spans="1:29" ht="15.75" customHeight="1">
      <c r="A782" s="1"/>
      <c r="B782" s="1"/>
      <c r="C782" s="1"/>
      <c r="D782" s="1"/>
      <c r="E782" s="1"/>
      <c r="F782" s="1"/>
      <c r="G782" s="1"/>
      <c r="H782" s="2"/>
      <c r="I782" s="2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03"/>
    </row>
    <row r="783" spans="1:29" ht="15.75" customHeight="1">
      <c r="A783" s="1"/>
      <c r="B783" s="1"/>
      <c r="C783" s="1"/>
      <c r="D783" s="1"/>
      <c r="E783" s="1"/>
      <c r="F783" s="1"/>
      <c r="G783" s="1"/>
      <c r="H783" s="2"/>
      <c r="I783" s="2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03"/>
    </row>
    <row r="784" spans="1:29" ht="15.75" customHeight="1">
      <c r="A784" s="1"/>
      <c r="B784" s="1"/>
      <c r="C784" s="1"/>
      <c r="D784" s="1"/>
      <c r="E784" s="1"/>
      <c r="F784" s="1"/>
      <c r="G784" s="1"/>
      <c r="H784" s="2"/>
      <c r="I784" s="2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03"/>
    </row>
    <row r="785" spans="1:29" ht="15.75" customHeight="1">
      <c r="A785" s="1"/>
      <c r="B785" s="1"/>
      <c r="C785" s="1"/>
      <c r="D785" s="1"/>
      <c r="E785" s="1"/>
      <c r="F785" s="1"/>
      <c r="G785" s="1"/>
      <c r="H785" s="2"/>
      <c r="I785" s="2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03"/>
    </row>
    <row r="786" spans="1:29" ht="15.75" customHeight="1">
      <c r="A786" s="1"/>
      <c r="B786" s="1"/>
      <c r="C786" s="1"/>
      <c r="D786" s="1"/>
      <c r="E786" s="1"/>
      <c r="F786" s="1"/>
      <c r="G786" s="1"/>
      <c r="H786" s="2"/>
      <c r="I786" s="2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03"/>
    </row>
    <row r="787" spans="1:29" ht="15.75" customHeight="1">
      <c r="A787" s="1"/>
      <c r="B787" s="1"/>
      <c r="C787" s="1"/>
      <c r="D787" s="1"/>
      <c r="E787" s="1"/>
      <c r="F787" s="1"/>
      <c r="G787" s="1"/>
      <c r="H787" s="2"/>
      <c r="I787" s="2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03"/>
    </row>
    <row r="788" spans="1:29" ht="15.75" customHeight="1">
      <c r="A788" s="1"/>
      <c r="B788" s="1"/>
      <c r="C788" s="1"/>
      <c r="D788" s="1"/>
      <c r="E788" s="1"/>
      <c r="F788" s="1"/>
      <c r="G788" s="1"/>
      <c r="H788" s="2"/>
      <c r="I788" s="2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03"/>
    </row>
    <row r="789" spans="1:29" ht="15.75" customHeight="1">
      <c r="A789" s="1"/>
      <c r="B789" s="1"/>
      <c r="C789" s="1"/>
      <c r="D789" s="1"/>
      <c r="E789" s="1"/>
      <c r="F789" s="1"/>
      <c r="G789" s="1"/>
      <c r="H789" s="2"/>
      <c r="I789" s="2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03"/>
    </row>
    <row r="790" spans="1:29" ht="15.75" customHeight="1">
      <c r="A790" s="1"/>
      <c r="B790" s="1"/>
      <c r="C790" s="1"/>
      <c r="D790" s="1"/>
      <c r="E790" s="1"/>
      <c r="F790" s="1"/>
      <c r="G790" s="1"/>
      <c r="H790" s="2"/>
      <c r="I790" s="2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03"/>
    </row>
    <row r="791" spans="1:29" ht="15.75" customHeight="1">
      <c r="A791" s="1"/>
      <c r="B791" s="1"/>
      <c r="C791" s="1"/>
      <c r="D791" s="1"/>
      <c r="E791" s="1"/>
      <c r="F791" s="1"/>
      <c r="G791" s="1"/>
      <c r="H791" s="2"/>
      <c r="I791" s="2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03"/>
    </row>
    <row r="792" spans="1:29" ht="15.75" customHeight="1">
      <c r="A792" s="1"/>
      <c r="B792" s="1"/>
      <c r="C792" s="1"/>
      <c r="D792" s="1"/>
      <c r="E792" s="1"/>
      <c r="F792" s="1"/>
      <c r="G792" s="1"/>
      <c r="H792" s="2"/>
      <c r="I792" s="2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03"/>
    </row>
    <row r="793" spans="1:29" ht="15.75" customHeight="1">
      <c r="A793" s="1"/>
      <c r="B793" s="1"/>
      <c r="C793" s="1"/>
      <c r="D793" s="1"/>
      <c r="E793" s="1"/>
      <c r="F793" s="1"/>
      <c r="G793" s="1"/>
      <c r="H793" s="2"/>
      <c r="I793" s="2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03"/>
    </row>
    <row r="794" spans="1:29" ht="15.75" customHeight="1">
      <c r="A794" s="1"/>
      <c r="B794" s="1"/>
      <c r="C794" s="1"/>
      <c r="D794" s="1"/>
      <c r="E794" s="1"/>
      <c r="F794" s="1"/>
      <c r="G794" s="1"/>
      <c r="H794" s="2"/>
      <c r="I794" s="2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03"/>
    </row>
    <row r="795" spans="1:29" ht="15.75" customHeight="1">
      <c r="A795" s="1"/>
      <c r="B795" s="1"/>
      <c r="C795" s="1"/>
      <c r="D795" s="1"/>
      <c r="E795" s="1"/>
      <c r="F795" s="1"/>
      <c r="G795" s="1"/>
      <c r="H795" s="2"/>
      <c r="I795" s="2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03"/>
    </row>
    <row r="796" spans="1:29" ht="15.75" customHeight="1">
      <c r="A796" s="1"/>
      <c r="B796" s="1"/>
      <c r="C796" s="1"/>
      <c r="D796" s="1"/>
      <c r="E796" s="1"/>
      <c r="F796" s="1"/>
      <c r="G796" s="1"/>
      <c r="H796" s="2"/>
      <c r="I796" s="2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03"/>
    </row>
    <row r="797" spans="1:29" ht="15.75" customHeight="1">
      <c r="A797" s="1"/>
      <c r="B797" s="1"/>
      <c r="C797" s="1"/>
      <c r="D797" s="1"/>
      <c r="E797" s="1"/>
      <c r="F797" s="1"/>
      <c r="G797" s="1"/>
      <c r="H797" s="2"/>
      <c r="I797" s="2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03"/>
    </row>
    <row r="798" spans="1:29" ht="15.75" customHeight="1">
      <c r="A798" s="1"/>
      <c r="B798" s="1"/>
      <c r="C798" s="1"/>
      <c r="D798" s="1"/>
      <c r="E798" s="1"/>
      <c r="F798" s="1"/>
      <c r="G798" s="1"/>
      <c r="H798" s="2"/>
      <c r="I798" s="2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03"/>
    </row>
    <row r="799" spans="1:29" ht="15.75" customHeight="1">
      <c r="A799" s="1"/>
      <c r="B799" s="1"/>
      <c r="C799" s="1"/>
      <c r="D799" s="1"/>
      <c r="E799" s="1"/>
      <c r="F799" s="1"/>
      <c r="G799" s="1"/>
      <c r="H799" s="2"/>
      <c r="I799" s="2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03"/>
    </row>
    <row r="800" spans="1:29" ht="15.75" customHeight="1">
      <c r="A800" s="1"/>
      <c r="B800" s="1"/>
      <c r="C800" s="1"/>
      <c r="D800" s="1"/>
      <c r="E800" s="1"/>
      <c r="F800" s="1"/>
      <c r="G800" s="1"/>
      <c r="H800" s="2"/>
      <c r="I800" s="2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03"/>
    </row>
    <row r="801" spans="1:29" ht="15.75" customHeight="1">
      <c r="A801" s="1"/>
      <c r="B801" s="1"/>
      <c r="C801" s="1"/>
      <c r="D801" s="1"/>
      <c r="E801" s="1"/>
      <c r="F801" s="1"/>
      <c r="G801" s="1"/>
      <c r="H801" s="2"/>
      <c r="I801" s="2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03"/>
    </row>
    <row r="802" spans="1:29" ht="15.75" customHeight="1">
      <c r="A802" s="1"/>
      <c r="B802" s="1"/>
      <c r="C802" s="1"/>
      <c r="D802" s="1"/>
      <c r="E802" s="1"/>
      <c r="F802" s="1"/>
      <c r="G802" s="1"/>
      <c r="H802" s="2"/>
      <c r="I802" s="2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03"/>
    </row>
    <row r="803" spans="1:29" ht="15.75" customHeight="1">
      <c r="A803" s="1"/>
      <c r="B803" s="1"/>
      <c r="C803" s="1"/>
      <c r="D803" s="1"/>
      <c r="E803" s="1"/>
      <c r="F803" s="1"/>
      <c r="G803" s="1"/>
      <c r="H803" s="2"/>
      <c r="I803" s="2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03"/>
    </row>
    <row r="804" spans="1:29" ht="15.75" customHeight="1">
      <c r="A804" s="1"/>
      <c r="B804" s="1"/>
      <c r="C804" s="1"/>
      <c r="D804" s="1"/>
      <c r="E804" s="1"/>
      <c r="F804" s="1"/>
      <c r="G804" s="1"/>
      <c r="H804" s="2"/>
      <c r="I804" s="2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03"/>
    </row>
    <row r="805" spans="1:29" ht="15.75" customHeight="1">
      <c r="A805" s="1"/>
      <c r="B805" s="1"/>
      <c r="C805" s="1"/>
      <c r="D805" s="1"/>
      <c r="E805" s="1"/>
      <c r="F805" s="1"/>
      <c r="G805" s="1"/>
      <c r="H805" s="2"/>
      <c r="I805" s="2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03"/>
    </row>
    <row r="806" spans="1:29" ht="15.75" customHeight="1">
      <c r="A806" s="1"/>
      <c r="B806" s="1"/>
      <c r="C806" s="1"/>
      <c r="D806" s="1"/>
      <c r="E806" s="1"/>
      <c r="F806" s="1"/>
      <c r="G806" s="1"/>
      <c r="H806" s="2"/>
      <c r="I806" s="2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03"/>
    </row>
    <row r="807" spans="1:29" ht="15.75" customHeight="1">
      <c r="A807" s="1"/>
      <c r="B807" s="1"/>
      <c r="C807" s="1"/>
      <c r="D807" s="1"/>
      <c r="E807" s="1"/>
      <c r="F807" s="1"/>
      <c r="G807" s="1"/>
      <c r="H807" s="2"/>
      <c r="I807" s="2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03"/>
    </row>
    <row r="808" spans="1:29" ht="15.75" customHeight="1">
      <c r="A808" s="1"/>
      <c r="B808" s="1"/>
      <c r="C808" s="1"/>
      <c r="D808" s="1"/>
      <c r="E808" s="1"/>
      <c r="F808" s="1"/>
      <c r="G808" s="1"/>
      <c r="H808" s="2"/>
      <c r="I808" s="2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03"/>
    </row>
    <row r="809" spans="1:29" ht="15.75" customHeight="1">
      <c r="A809" s="1"/>
      <c r="B809" s="1"/>
      <c r="C809" s="1"/>
      <c r="D809" s="1"/>
      <c r="E809" s="1"/>
      <c r="F809" s="1"/>
      <c r="G809" s="1"/>
      <c r="H809" s="2"/>
      <c r="I809" s="2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03"/>
    </row>
    <row r="810" spans="1:29" ht="15.75" customHeight="1">
      <c r="A810" s="1"/>
      <c r="B810" s="1"/>
      <c r="C810" s="1"/>
      <c r="D810" s="1"/>
      <c r="E810" s="1"/>
      <c r="F810" s="1"/>
      <c r="G810" s="1"/>
      <c r="H810" s="2"/>
      <c r="I810" s="2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03"/>
    </row>
    <row r="811" spans="1:29" ht="15.75" customHeight="1">
      <c r="A811" s="1"/>
      <c r="B811" s="1"/>
      <c r="C811" s="1"/>
      <c r="D811" s="1"/>
      <c r="E811" s="1"/>
      <c r="F811" s="1"/>
      <c r="G811" s="1"/>
      <c r="H811" s="2"/>
      <c r="I811" s="2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03"/>
    </row>
    <row r="812" spans="1:29" ht="15.75" customHeight="1">
      <c r="A812" s="1"/>
      <c r="B812" s="1"/>
      <c r="C812" s="1"/>
      <c r="D812" s="1"/>
      <c r="E812" s="1"/>
      <c r="F812" s="1"/>
      <c r="G812" s="1"/>
      <c r="H812" s="2"/>
      <c r="I812" s="2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03"/>
    </row>
    <row r="813" spans="1:29" ht="15.75" customHeight="1">
      <c r="A813" s="1"/>
      <c r="B813" s="1"/>
      <c r="C813" s="1"/>
      <c r="D813" s="1"/>
      <c r="E813" s="1"/>
      <c r="F813" s="1"/>
      <c r="G813" s="1"/>
      <c r="H813" s="2"/>
      <c r="I813" s="2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03"/>
    </row>
    <row r="814" spans="1:29" ht="15.75" customHeight="1">
      <c r="A814" s="1"/>
      <c r="B814" s="1"/>
      <c r="C814" s="1"/>
      <c r="D814" s="1"/>
      <c r="E814" s="1"/>
      <c r="F814" s="1"/>
      <c r="G814" s="1"/>
      <c r="H814" s="2"/>
      <c r="I814" s="2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03"/>
    </row>
    <row r="815" spans="1:29" ht="15.75" customHeight="1">
      <c r="A815" s="1"/>
      <c r="B815" s="1"/>
      <c r="C815" s="1"/>
      <c r="D815" s="1"/>
      <c r="E815" s="1"/>
      <c r="F815" s="1"/>
      <c r="G815" s="1"/>
      <c r="H815" s="2"/>
      <c r="I815" s="2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03"/>
    </row>
    <row r="816" spans="1:29" ht="15.75" customHeight="1">
      <c r="A816" s="1"/>
      <c r="B816" s="1"/>
      <c r="C816" s="1"/>
      <c r="D816" s="1"/>
      <c r="E816" s="1"/>
      <c r="F816" s="1"/>
      <c r="G816" s="1"/>
      <c r="H816" s="1"/>
      <c r="I816" s="2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03"/>
    </row>
    <row r="817" spans="1:29" ht="15.75" customHeight="1">
      <c r="A817" s="1"/>
      <c r="B817" s="1"/>
      <c r="C817" s="1"/>
      <c r="D817" s="1"/>
      <c r="E817" s="1"/>
      <c r="F817" s="1"/>
      <c r="G817" s="1"/>
      <c r="H817" s="1"/>
      <c r="I817" s="2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03"/>
    </row>
    <row r="818" spans="1:29" ht="15.75" customHeight="1">
      <c r="A818" s="1"/>
      <c r="B818" s="1"/>
      <c r="C818" s="1"/>
      <c r="D818" s="1"/>
      <c r="E818" s="1"/>
      <c r="F818" s="1"/>
      <c r="G818" s="1"/>
      <c r="H818" s="1"/>
      <c r="I818" s="2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03"/>
    </row>
    <row r="819" spans="1:29" ht="15.75" customHeight="1">
      <c r="A819" s="1"/>
      <c r="B819" s="1"/>
      <c r="C819" s="1"/>
      <c r="D819" s="1"/>
      <c r="E819" s="1"/>
      <c r="F819" s="1"/>
      <c r="G819" s="1"/>
      <c r="H819" s="1"/>
      <c r="I819" s="2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03"/>
    </row>
    <row r="820" spans="1:29" ht="15.75" customHeight="1">
      <c r="A820" s="1"/>
      <c r="B820" s="1"/>
      <c r="C820" s="1"/>
      <c r="D820" s="1"/>
      <c r="E820" s="1"/>
      <c r="F820" s="1"/>
      <c r="G820" s="1"/>
      <c r="H820" s="1"/>
      <c r="I820" s="2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03"/>
    </row>
    <row r="821" spans="1:29" ht="15.75" customHeight="1">
      <c r="A821" s="1"/>
      <c r="B821" s="1"/>
      <c r="C821" s="1"/>
      <c r="D821" s="1"/>
      <c r="E821" s="1"/>
      <c r="F821" s="1"/>
      <c r="G821" s="1"/>
      <c r="H821" s="1"/>
      <c r="I821" s="2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03"/>
    </row>
    <row r="822" spans="1:29" ht="15.75" customHeight="1">
      <c r="A822" s="1"/>
      <c r="B822" s="1"/>
      <c r="C822" s="1"/>
      <c r="D822" s="1"/>
      <c r="E822" s="1"/>
      <c r="F822" s="1"/>
      <c r="G822" s="1"/>
      <c r="H822" s="1"/>
      <c r="I822" s="2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03"/>
    </row>
    <row r="823" spans="1:29" ht="15.75" customHeight="1">
      <c r="A823" s="1"/>
      <c r="B823" s="1"/>
      <c r="C823" s="1"/>
      <c r="D823" s="1"/>
      <c r="E823" s="1"/>
      <c r="F823" s="1"/>
      <c r="G823" s="1"/>
      <c r="H823" s="1"/>
      <c r="I823" s="2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03"/>
    </row>
    <row r="824" spans="1:29" ht="15.75" customHeight="1">
      <c r="A824" s="1"/>
      <c r="B824" s="1"/>
      <c r="C824" s="1"/>
      <c r="D824" s="1"/>
      <c r="E824" s="1"/>
      <c r="F824" s="1"/>
      <c r="G824" s="1"/>
      <c r="H824" s="1"/>
      <c r="I824" s="2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03"/>
    </row>
    <row r="825" spans="1:29" ht="15.75" customHeight="1">
      <c r="A825" s="1"/>
      <c r="B825" s="1"/>
      <c r="C825" s="1"/>
      <c r="D825" s="1"/>
      <c r="E825" s="1"/>
      <c r="F825" s="1"/>
      <c r="G825" s="1"/>
      <c r="H825" s="1"/>
      <c r="I825" s="2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03"/>
    </row>
    <row r="826" spans="1:29" ht="15.75" customHeight="1">
      <c r="A826" s="1"/>
      <c r="B826" s="1"/>
      <c r="C826" s="1"/>
      <c r="D826" s="1"/>
      <c r="E826" s="1"/>
      <c r="F826" s="1"/>
      <c r="G826" s="1"/>
      <c r="H826" s="1"/>
      <c r="I826" s="2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03"/>
    </row>
    <row r="827" spans="1:29" ht="15.75" customHeight="1">
      <c r="A827" s="1"/>
      <c r="B827" s="1"/>
      <c r="C827" s="1"/>
      <c r="D827" s="1"/>
      <c r="E827" s="1"/>
      <c r="F827" s="1"/>
      <c r="G827" s="1"/>
      <c r="H827" s="1"/>
      <c r="I827" s="2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03"/>
    </row>
    <row r="828" spans="1:29" ht="15.75" customHeight="1">
      <c r="A828" s="1"/>
      <c r="B828" s="1"/>
      <c r="C828" s="1"/>
      <c r="D828" s="1"/>
      <c r="E828" s="1"/>
      <c r="F828" s="1"/>
      <c r="G828" s="1"/>
      <c r="H828" s="1"/>
      <c r="I828" s="2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03"/>
    </row>
    <row r="829" spans="1:29" ht="15.75" customHeight="1">
      <c r="A829" s="1"/>
      <c r="B829" s="1"/>
      <c r="C829" s="1"/>
      <c r="D829" s="1"/>
      <c r="E829" s="1"/>
      <c r="F829" s="1"/>
      <c r="G829" s="1"/>
      <c r="H829" s="1"/>
      <c r="I829" s="2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03"/>
    </row>
    <row r="830" spans="1:29" ht="15.75" customHeight="1">
      <c r="A830" s="1"/>
      <c r="B830" s="1"/>
      <c r="C830" s="1"/>
      <c r="D830" s="1"/>
      <c r="E830" s="1"/>
      <c r="F830" s="1"/>
      <c r="G830" s="1"/>
      <c r="H830" s="1"/>
      <c r="I830" s="2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03"/>
    </row>
    <row r="831" spans="1:29" ht="15.75" customHeight="1">
      <c r="A831" s="1"/>
      <c r="B831" s="1"/>
      <c r="C831" s="1"/>
      <c r="D831" s="1"/>
      <c r="E831" s="1"/>
      <c r="F831" s="1"/>
      <c r="G831" s="1"/>
      <c r="H831" s="1"/>
      <c r="I831" s="2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03"/>
    </row>
    <row r="832" spans="1:29" ht="15.75" customHeight="1">
      <c r="A832" s="1"/>
      <c r="B832" s="1"/>
      <c r="C832" s="1"/>
      <c r="D832" s="1"/>
      <c r="E832" s="1"/>
      <c r="F832" s="1"/>
      <c r="G832" s="1"/>
      <c r="H832" s="1"/>
      <c r="I832" s="2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03"/>
    </row>
    <row r="833" spans="1:2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03"/>
    </row>
    <row r="834" spans="1:2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03"/>
    </row>
    <row r="835" spans="1:2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03"/>
    </row>
    <row r="836" spans="1:2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03"/>
    </row>
    <row r="837" spans="1:2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03"/>
    </row>
    <row r="838" spans="1:2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03"/>
    </row>
    <row r="839" spans="1:2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03"/>
    </row>
    <row r="840" spans="1:2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03"/>
    </row>
    <row r="841" spans="1:2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03"/>
    </row>
    <row r="842" spans="1:2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03"/>
    </row>
    <row r="843" spans="1:2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03"/>
    </row>
    <row r="844" spans="1:2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03"/>
    </row>
    <row r="845" spans="1:2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03"/>
    </row>
    <row r="846" spans="1:2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03"/>
    </row>
    <row r="847" spans="1:2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03"/>
    </row>
    <row r="848" spans="1:2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03"/>
    </row>
    <row r="849" spans="1:2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03"/>
    </row>
    <row r="850" spans="1:2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03"/>
    </row>
    <row r="851" spans="1:2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03"/>
    </row>
    <row r="852" spans="1:2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03"/>
    </row>
    <row r="853" spans="1:2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03"/>
    </row>
    <row r="854" spans="1:2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03"/>
    </row>
    <row r="855" spans="1:2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03"/>
    </row>
    <row r="856" spans="1:2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03"/>
    </row>
    <row r="857" spans="1:2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03"/>
    </row>
    <row r="858" spans="1:2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03"/>
    </row>
    <row r="859" spans="1:2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03"/>
    </row>
    <row r="860" spans="1:2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03"/>
    </row>
    <row r="861" spans="1:2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03"/>
    </row>
    <row r="862" spans="1:2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03"/>
    </row>
    <row r="863" spans="1:2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03"/>
    </row>
    <row r="864" spans="1:2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03"/>
    </row>
    <row r="865" spans="1:2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03"/>
    </row>
    <row r="866" spans="1:2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03"/>
    </row>
    <row r="867" spans="1:2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03"/>
    </row>
    <row r="868" spans="1:2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03"/>
    </row>
    <row r="869" spans="1:2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03"/>
    </row>
    <row r="870" spans="1:2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03"/>
    </row>
    <row r="871" spans="1:2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03"/>
    </row>
    <row r="872" spans="1:2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03"/>
    </row>
    <row r="873" spans="1:2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03"/>
    </row>
    <row r="874" spans="1:2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03"/>
    </row>
    <row r="875" spans="1:2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03"/>
    </row>
    <row r="876" spans="1:2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03"/>
    </row>
    <row r="877" spans="1:2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03"/>
    </row>
    <row r="878" spans="1:2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03"/>
    </row>
    <row r="879" spans="1:2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03"/>
    </row>
    <row r="880" spans="1:2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03"/>
    </row>
    <row r="881" spans="1:2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03"/>
    </row>
    <row r="882" spans="1:2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03"/>
    </row>
    <row r="883" spans="1:2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03"/>
    </row>
    <row r="884" spans="1:2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03"/>
    </row>
    <row r="885" spans="1:2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03"/>
    </row>
    <row r="886" spans="1:2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03"/>
    </row>
    <row r="887" spans="1:2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03"/>
    </row>
    <row r="888" spans="1:2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03"/>
    </row>
    <row r="889" spans="1:2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03"/>
    </row>
    <row r="890" spans="1:2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03"/>
    </row>
    <row r="891" spans="1:2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03"/>
    </row>
    <row r="892" spans="1:2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03"/>
    </row>
    <row r="893" spans="1:2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03"/>
    </row>
    <row r="894" spans="1:2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03"/>
    </row>
    <row r="895" spans="1:2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03"/>
    </row>
    <row r="896" spans="1:2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03"/>
    </row>
    <row r="897" spans="1:2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03"/>
    </row>
    <row r="898" spans="1:2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03"/>
    </row>
    <row r="899" spans="1:2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03"/>
    </row>
    <row r="900" spans="1:2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03"/>
    </row>
    <row r="901" spans="1:2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03"/>
    </row>
    <row r="902" spans="1:2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03"/>
    </row>
    <row r="903" spans="1:2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03"/>
    </row>
    <row r="904" spans="1:2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03"/>
    </row>
    <row r="905" spans="1:2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03"/>
    </row>
    <row r="906" spans="1:2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03"/>
    </row>
    <row r="907" spans="1:2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03"/>
    </row>
    <row r="908" spans="1:2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03"/>
    </row>
    <row r="909" spans="1:2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03"/>
    </row>
    <row r="910" spans="1:2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03"/>
    </row>
    <row r="911" spans="1:2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03"/>
    </row>
    <row r="912" spans="1:2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03"/>
    </row>
    <row r="913" spans="1:2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03"/>
    </row>
    <row r="914" spans="1:2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03"/>
    </row>
    <row r="915" spans="1:2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03"/>
    </row>
    <row r="916" spans="1:2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03"/>
    </row>
    <row r="917" spans="1:2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03"/>
    </row>
    <row r="918" spans="1:2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03"/>
    </row>
    <row r="919" spans="1:2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03"/>
    </row>
    <row r="920" spans="1:2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03"/>
    </row>
    <row r="921" spans="1:2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03"/>
    </row>
    <row r="922" spans="1:2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03"/>
    </row>
    <row r="923" spans="1:2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03"/>
    </row>
    <row r="924" spans="1:2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03"/>
    </row>
    <row r="925" spans="1:2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03"/>
    </row>
    <row r="926" spans="1:2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03"/>
    </row>
    <row r="927" spans="1:2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03"/>
    </row>
    <row r="928" spans="1:2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03"/>
    </row>
    <row r="929" spans="1: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03"/>
    </row>
    <row r="930" spans="1:2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03"/>
    </row>
    <row r="931" spans="1:2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03"/>
    </row>
    <row r="932" spans="1:2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03"/>
    </row>
    <row r="933" spans="1:2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03"/>
    </row>
    <row r="934" spans="1:2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03"/>
    </row>
    <row r="935" spans="1:2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03"/>
    </row>
    <row r="936" spans="1:2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03"/>
    </row>
    <row r="937" spans="1:2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03"/>
    </row>
    <row r="938" spans="1:2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03"/>
    </row>
    <row r="939" spans="1:2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03"/>
    </row>
    <row r="940" spans="1:2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03"/>
    </row>
    <row r="941" spans="1:2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03"/>
    </row>
    <row r="942" spans="1:2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03"/>
    </row>
    <row r="943" spans="1:2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03"/>
    </row>
    <row r="944" spans="1:2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03"/>
    </row>
    <row r="945" spans="1:2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03"/>
    </row>
    <row r="946" spans="1:2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03"/>
    </row>
    <row r="947" spans="1:2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03"/>
    </row>
    <row r="948" spans="1:2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03"/>
    </row>
    <row r="949" spans="1:2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03"/>
    </row>
    <row r="950" spans="1:2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03"/>
    </row>
    <row r="951" spans="1:2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03"/>
    </row>
    <row r="952" spans="1:29" ht="15.7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</row>
    <row r="953" spans="1:29" ht="15.7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</row>
    <row r="954" spans="1:29" ht="15.7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</row>
    <row r="955" spans="1:29" ht="15.7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</row>
    <row r="956" spans="1:29" ht="15.7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</row>
    <row r="957" spans="1:29" ht="15.7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</row>
    <row r="958" spans="1:29" ht="15.7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</row>
    <row r="959" spans="1:29" ht="15.7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</row>
    <row r="960" spans="1:29" ht="15.7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</row>
    <row r="961" spans="1:29" ht="15.7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</row>
    <row r="962" spans="1:29" ht="15.7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</row>
    <row r="963" spans="1:29" ht="15.7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</row>
    <row r="964" spans="1:29" ht="15.7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</row>
    <row r="965" spans="1:29" ht="15.7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</row>
    <row r="966" spans="1:29" ht="15.7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</row>
    <row r="967" spans="1:29" ht="15.7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</row>
    <row r="968" spans="1:29" ht="15.7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</row>
    <row r="969" spans="1:29" ht="15.7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</row>
    <row r="970" spans="1:29" ht="15.7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</row>
    <row r="971" spans="1:29" ht="15.7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</row>
    <row r="972" spans="1:29" ht="15.7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</row>
    <row r="973" spans="1:29" ht="15.7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</row>
    <row r="974" spans="1:29" ht="15.7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</row>
    <row r="975" spans="1:29" ht="15.7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</row>
    <row r="976" spans="1:29" ht="15.7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</row>
    <row r="977" spans="1:29" ht="15.7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</row>
    <row r="978" spans="1:29" ht="15.7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</row>
    <row r="979" spans="1:29" ht="15.7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</row>
    <row r="980" spans="1:29" ht="15.7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</row>
    <row r="981" spans="1:29" ht="15.7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</row>
    <row r="982" spans="1:29" ht="15.7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</row>
    <row r="983" spans="1:29" ht="15.7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</row>
    <row r="984" spans="1:29" ht="15.7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</row>
    <row r="985" spans="1:29" ht="15.7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</row>
    <row r="986" spans="1:29" ht="15.7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</row>
    <row r="987" spans="1:29" ht="15.75" customHeigh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</row>
    <row r="988" spans="1:29" ht="15.75" customHeight="1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</row>
    <row r="989" spans="1:29" ht="15.75" customHeight="1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</row>
    <row r="990" spans="1:29" ht="15.75" customHeight="1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</row>
    <row r="991" spans="1:29" ht="15.75" customHeigh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</row>
    <row r="992" spans="1:29" ht="15.75" customHeight="1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</row>
    <row r="993" spans="1:29" ht="15.75" customHeigh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</row>
    <row r="994" spans="1:29" ht="15.75" customHeight="1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</row>
    <row r="995" spans="1:29" ht="15.75" customHeight="1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</row>
    <row r="996" spans="1:29" ht="15.75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</row>
    <row r="997" spans="1:29" ht="15.75" customHeight="1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</row>
    <row r="998" spans="1:29" ht="15.75" customHeight="1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</row>
    <row r="999" spans="1:29" ht="15.75" customHeight="1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</row>
    <row r="1000" spans="1:29" ht="15.75" customHeight="1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</row>
    <row r="1001" spans="1:29" ht="15.75" customHeight="1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  <c r="AA1001" s="103"/>
      <c r="AB1001" s="103"/>
      <c r="AC1001" s="103"/>
    </row>
    <row r="1002" spans="1:29" ht="15.75" customHeight="1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3"/>
      <c r="Z1002" s="103"/>
      <c r="AA1002" s="103"/>
      <c r="AB1002" s="103"/>
      <c r="AC1002" s="103"/>
    </row>
    <row r="1003" spans="1:29" ht="15.75" customHeight="1">
      <c r="A1003" s="103"/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3"/>
      <c r="S1003" s="103"/>
      <c r="T1003" s="103"/>
      <c r="U1003" s="103"/>
      <c r="V1003" s="103"/>
      <c r="W1003" s="103"/>
      <c r="X1003" s="103"/>
      <c r="Y1003" s="103"/>
      <c r="Z1003" s="103"/>
      <c r="AA1003" s="103"/>
      <c r="AB1003" s="103"/>
      <c r="AC1003" s="103"/>
    </row>
    <row r="1004" spans="1:29" ht="15.75" customHeight="1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  <c r="R1004" s="103"/>
      <c r="S1004" s="103"/>
      <c r="T1004" s="103"/>
      <c r="U1004" s="103"/>
      <c r="V1004" s="103"/>
      <c r="W1004" s="103"/>
      <c r="X1004" s="103"/>
      <c r="Y1004" s="103"/>
      <c r="Z1004" s="103"/>
      <c r="AA1004" s="103"/>
      <c r="AB1004" s="103"/>
      <c r="AC1004" s="103"/>
    </row>
    <row r="1005" spans="1:29" ht="15.75" customHeight="1">
      <c r="A1005" s="103"/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  <c r="S1005" s="103"/>
      <c r="T1005" s="103"/>
      <c r="U1005" s="103"/>
      <c r="V1005" s="103"/>
      <c r="W1005" s="103"/>
      <c r="X1005" s="103"/>
      <c r="Y1005" s="103"/>
      <c r="Z1005" s="103"/>
      <c r="AA1005" s="103"/>
      <c r="AB1005" s="103"/>
      <c r="AC1005" s="103"/>
    </row>
    <row r="1006" spans="1:29" ht="15.75" customHeight="1">
      <c r="A1006" s="103"/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3"/>
      <c r="S1006" s="103"/>
      <c r="T1006" s="103"/>
      <c r="U1006" s="103"/>
      <c r="V1006" s="103"/>
      <c r="W1006" s="103"/>
      <c r="X1006" s="103"/>
      <c r="Y1006" s="103"/>
      <c r="Z1006" s="103"/>
      <c r="AA1006" s="103"/>
      <c r="AB1006" s="103"/>
      <c r="AC1006" s="103"/>
    </row>
    <row r="1007" spans="1:29" ht="15.75" customHeight="1">
      <c r="A1007" s="103"/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3"/>
      <c r="S1007" s="103"/>
      <c r="T1007" s="103"/>
      <c r="U1007" s="103"/>
      <c r="V1007" s="103"/>
      <c r="W1007" s="103"/>
      <c r="X1007" s="103"/>
      <c r="Y1007" s="103"/>
      <c r="Z1007" s="103"/>
      <c r="AA1007" s="103"/>
      <c r="AB1007" s="103"/>
      <c r="AC1007" s="103"/>
    </row>
    <row r="1008" spans="1:29" ht="15.75" customHeight="1">
      <c r="A1008" s="103"/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3"/>
      <c r="S1008" s="103"/>
      <c r="T1008" s="103"/>
      <c r="U1008" s="103"/>
      <c r="V1008" s="103"/>
      <c r="W1008" s="103"/>
      <c r="X1008" s="103"/>
      <c r="Y1008" s="103"/>
      <c r="Z1008" s="103"/>
      <c r="AA1008" s="103"/>
      <c r="AB1008" s="103"/>
      <c r="AC1008" s="103"/>
    </row>
    <row r="1009" spans="1:29" ht="15.75" customHeight="1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  <c r="S1009" s="103"/>
      <c r="T1009" s="103"/>
      <c r="U1009" s="103"/>
      <c r="V1009" s="103"/>
      <c r="W1009" s="103"/>
      <c r="X1009" s="103"/>
      <c r="Y1009" s="103"/>
      <c r="Z1009" s="103"/>
      <c r="AA1009" s="103"/>
      <c r="AB1009" s="103"/>
      <c r="AC1009" s="103"/>
    </row>
    <row r="1010" spans="1:29" ht="15.75" customHeight="1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  <c r="S1010" s="103"/>
      <c r="T1010" s="103"/>
      <c r="U1010" s="103"/>
      <c r="V1010" s="103"/>
      <c r="W1010" s="103"/>
      <c r="X1010" s="103"/>
      <c r="Y1010" s="103"/>
      <c r="Z1010" s="103"/>
      <c r="AA1010" s="103"/>
      <c r="AB1010" s="103"/>
      <c r="AC1010" s="103"/>
    </row>
    <row r="1011" spans="1:29" ht="15.75" customHeight="1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  <c r="S1011" s="103"/>
      <c r="T1011" s="103"/>
      <c r="U1011" s="103"/>
      <c r="V1011" s="103"/>
      <c r="W1011" s="103"/>
      <c r="X1011" s="103"/>
      <c r="Y1011" s="103"/>
      <c r="Z1011" s="103"/>
      <c r="AA1011" s="103"/>
      <c r="AB1011" s="103"/>
      <c r="AC1011" s="103"/>
    </row>
    <row r="1012" spans="1:29" ht="15.75" customHeight="1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3"/>
      <c r="S1012" s="103"/>
      <c r="T1012" s="103"/>
      <c r="U1012" s="103"/>
      <c r="V1012" s="103"/>
      <c r="W1012" s="103"/>
      <c r="X1012" s="103"/>
      <c r="Y1012" s="103"/>
      <c r="Z1012" s="103"/>
      <c r="AA1012" s="103"/>
      <c r="AB1012" s="103"/>
      <c r="AC1012" s="103"/>
    </row>
    <row r="1013" spans="1:29" ht="15.75" customHeight="1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  <c r="S1013" s="103"/>
      <c r="T1013" s="103"/>
      <c r="U1013" s="103"/>
      <c r="V1013" s="103"/>
      <c r="W1013" s="103"/>
      <c r="X1013" s="103"/>
      <c r="Y1013" s="103"/>
      <c r="Z1013" s="103"/>
      <c r="AA1013" s="103"/>
      <c r="AB1013" s="103"/>
      <c r="AC1013" s="103"/>
    </row>
    <row r="1014" spans="1:29" ht="15.75" customHeight="1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  <c r="S1014" s="103"/>
      <c r="T1014" s="103"/>
      <c r="U1014" s="103"/>
      <c r="V1014" s="103"/>
      <c r="W1014" s="103"/>
      <c r="X1014" s="103"/>
      <c r="Y1014" s="103"/>
      <c r="Z1014" s="103"/>
      <c r="AA1014" s="103"/>
      <c r="AB1014" s="103"/>
      <c r="AC1014" s="103"/>
    </row>
    <row r="1015" spans="1:29" ht="15.75" customHeight="1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  <c r="S1015" s="103"/>
      <c r="T1015" s="103"/>
      <c r="U1015" s="103"/>
      <c r="V1015" s="103"/>
      <c r="W1015" s="103"/>
      <c r="X1015" s="103"/>
      <c r="Y1015" s="103"/>
      <c r="Z1015" s="103"/>
      <c r="AA1015" s="103"/>
      <c r="AB1015" s="103"/>
      <c r="AC1015" s="103"/>
    </row>
    <row r="1016" spans="1:29" ht="15.75" customHeight="1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  <c r="S1016" s="103"/>
      <c r="T1016" s="103"/>
      <c r="U1016" s="103"/>
      <c r="V1016" s="103"/>
      <c r="W1016" s="103"/>
      <c r="X1016" s="103"/>
      <c r="Y1016" s="103"/>
      <c r="Z1016" s="103"/>
      <c r="AA1016" s="103"/>
      <c r="AB1016" s="103"/>
      <c r="AC1016" s="103"/>
    </row>
    <row r="1017" spans="1:29" ht="15.75" customHeight="1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  <c r="S1017" s="103"/>
      <c r="T1017" s="103"/>
      <c r="U1017" s="103"/>
      <c r="V1017" s="103"/>
      <c r="W1017" s="103"/>
      <c r="X1017" s="103"/>
      <c r="Y1017" s="103"/>
      <c r="Z1017" s="103"/>
      <c r="AA1017" s="103"/>
      <c r="AB1017" s="103"/>
      <c r="AC1017" s="103"/>
    </row>
    <row r="1018" spans="1:29" ht="15.75" customHeight="1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3"/>
      <c r="S1018" s="103"/>
      <c r="T1018" s="103"/>
      <c r="U1018" s="103"/>
      <c r="V1018" s="103"/>
      <c r="W1018" s="103"/>
      <c r="X1018" s="103"/>
      <c r="Y1018" s="103"/>
      <c r="Z1018" s="103"/>
      <c r="AA1018" s="103"/>
      <c r="AB1018" s="103"/>
      <c r="AC1018" s="103"/>
    </row>
    <row r="1019" spans="1:29" ht="15.75" customHeight="1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3"/>
      <c r="S1019" s="103"/>
      <c r="T1019" s="103"/>
      <c r="U1019" s="103"/>
      <c r="V1019" s="103"/>
      <c r="W1019" s="103"/>
      <c r="X1019" s="103"/>
      <c r="Y1019" s="103"/>
      <c r="Z1019" s="103"/>
      <c r="AA1019" s="103"/>
      <c r="AB1019" s="103"/>
      <c r="AC1019" s="103"/>
    </row>
    <row r="1020" spans="1:29" ht="15.75" customHeight="1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  <c r="S1020" s="103"/>
      <c r="T1020" s="103"/>
      <c r="U1020" s="103"/>
      <c r="V1020" s="103"/>
      <c r="W1020" s="103"/>
      <c r="X1020" s="103"/>
      <c r="Y1020" s="103"/>
      <c r="Z1020" s="103"/>
      <c r="AA1020" s="103"/>
      <c r="AB1020" s="103"/>
      <c r="AC1020" s="103"/>
    </row>
    <row r="1021" spans="1:29" ht="15.75" customHeight="1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  <c r="S1021" s="103"/>
      <c r="T1021" s="103"/>
      <c r="U1021" s="103"/>
      <c r="V1021" s="103"/>
      <c r="W1021" s="103"/>
      <c r="X1021" s="103"/>
      <c r="Y1021" s="103"/>
      <c r="Z1021" s="103"/>
      <c r="AA1021" s="103"/>
      <c r="AB1021" s="103"/>
      <c r="AC1021" s="103"/>
    </row>
    <row r="1022" spans="1:29" ht="15.75" customHeight="1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  <c r="S1022" s="103"/>
      <c r="T1022" s="103"/>
      <c r="U1022" s="103"/>
      <c r="V1022" s="103"/>
      <c r="W1022" s="103"/>
      <c r="X1022" s="103"/>
      <c r="Y1022" s="103"/>
      <c r="Z1022" s="103"/>
      <c r="AA1022" s="103"/>
      <c r="AB1022" s="103"/>
      <c r="AC1022" s="103"/>
    </row>
    <row r="1023" spans="1:29" ht="15.75" customHeight="1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  <c r="R1023" s="103"/>
      <c r="S1023" s="103"/>
      <c r="T1023" s="103"/>
      <c r="U1023" s="103"/>
      <c r="V1023" s="103"/>
      <c r="W1023" s="103"/>
      <c r="X1023" s="103"/>
      <c r="Y1023" s="103"/>
      <c r="Z1023" s="103"/>
      <c r="AA1023" s="103"/>
      <c r="AB1023" s="103"/>
      <c r="AC1023" s="103"/>
    </row>
    <row r="1024" spans="1:29" ht="15.75" customHeight="1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  <c r="R1024" s="103"/>
      <c r="S1024" s="103"/>
      <c r="T1024" s="103"/>
      <c r="U1024" s="103"/>
      <c r="V1024" s="103"/>
      <c r="W1024" s="103"/>
      <c r="X1024" s="103"/>
      <c r="Y1024" s="103"/>
      <c r="Z1024" s="103"/>
      <c r="AA1024" s="103"/>
      <c r="AB1024" s="103"/>
      <c r="AC1024" s="103"/>
    </row>
    <row r="1025" spans="1:29" ht="15.75" customHeight="1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  <c r="R1025" s="103"/>
      <c r="S1025" s="103"/>
      <c r="T1025" s="103"/>
      <c r="U1025" s="103"/>
      <c r="V1025" s="103"/>
      <c r="W1025" s="103"/>
      <c r="X1025" s="103"/>
      <c r="Y1025" s="103"/>
      <c r="Z1025" s="103"/>
      <c r="AA1025" s="103"/>
      <c r="AB1025" s="103"/>
      <c r="AC1025" s="103"/>
    </row>
    <row r="1026" spans="1:29" ht="15.75" customHeight="1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  <c r="R1026" s="103"/>
      <c r="S1026" s="103"/>
      <c r="T1026" s="103"/>
      <c r="U1026" s="103"/>
      <c r="V1026" s="103"/>
      <c r="W1026" s="103"/>
      <c r="X1026" s="103"/>
      <c r="Y1026" s="103"/>
      <c r="Z1026" s="103"/>
      <c r="AA1026" s="103"/>
      <c r="AB1026" s="103"/>
      <c r="AC1026" s="103"/>
    </row>
    <row r="1027" spans="1:29" ht="15.75" customHeight="1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  <c r="R1027" s="103"/>
      <c r="S1027" s="103"/>
      <c r="T1027" s="103"/>
      <c r="U1027" s="103"/>
      <c r="V1027" s="103"/>
      <c r="W1027" s="103"/>
      <c r="X1027" s="103"/>
      <c r="Y1027" s="103"/>
      <c r="Z1027" s="103"/>
      <c r="AA1027" s="103"/>
      <c r="AB1027" s="103"/>
      <c r="AC1027" s="103"/>
    </row>
    <row r="1028" spans="1:29" ht="15.75" customHeight="1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  <c r="R1028" s="103"/>
      <c r="S1028" s="103"/>
      <c r="T1028" s="103"/>
      <c r="U1028" s="103"/>
      <c r="V1028" s="103"/>
      <c r="W1028" s="103"/>
      <c r="X1028" s="103"/>
      <c r="Y1028" s="103"/>
      <c r="Z1028" s="103"/>
      <c r="AA1028" s="103"/>
      <c r="AB1028" s="103"/>
      <c r="AC1028" s="103"/>
    </row>
    <row r="1029" spans="1:29" ht="15.75" customHeight="1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  <c r="R1029" s="103"/>
      <c r="S1029" s="103"/>
      <c r="T1029" s="103"/>
      <c r="U1029" s="103"/>
      <c r="V1029" s="103"/>
      <c r="W1029" s="103"/>
      <c r="X1029" s="103"/>
      <c r="Y1029" s="103"/>
      <c r="Z1029" s="103"/>
      <c r="AA1029" s="103"/>
      <c r="AB1029" s="103"/>
      <c r="AC1029" s="103"/>
    </row>
    <row r="1030" spans="1:29" ht="15.75" customHeight="1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  <c r="R1030" s="103"/>
      <c r="S1030" s="103"/>
      <c r="T1030" s="103"/>
      <c r="U1030" s="103"/>
      <c r="V1030" s="103"/>
      <c r="W1030" s="103"/>
      <c r="X1030" s="103"/>
      <c r="Y1030" s="103"/>
      <c r="Z1030" s="103"/>
      <c r="AA1030" s="103"/>
      <c r="AB1030" s="103"/>
      <c r="AC1030" s="103"/>
    </row>
    <row r="1031" spans="1:29" ht="15.75" customHeight="1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  <c r="R1031" s="103"/>
      <c r="S1031" s="103"/>
      <c r="T1031" s="103"/>
      <c r="U1031" s="103"/>
      <c r="V1031" s="103"/>
      <c r="W1031" s="103"/>
      <c r="X1031" s="103"/>
      <c r="Y1031" s="103"/>
      <c r="Z1031" s="103"/>
      <c r="AA1031" s="103"/>
      <c r="AB1031" s="103"/>
      <c r="AC1031" s="103"/>
    </row>
    <row r="1032" spans="1:29" ht="15.75" customHeight="1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  <c r="R1032" s="103"/>
      <c r="S1032" s="103"/>
      <c r="T1032" s="103"/>
      <c r="U1032" s="103"/>
      <c r="V1032" s="103"/>
      <c r="W1032" s="103"/>
      <c r="X1032" s="103"/>
      <c r="Y1032" s="103"/>
      <c r="Z1032" s="103"/>
      <c r="AA1032" s="103"/>
      <c r="AB1032" s="103"/>
      <c r="AC1032" s="103"/>
    </row>
    <row r="1033" spans="1:29" ht="15.75" customHeight="1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  <c r="R1033" s="103"/>
      <c r="S1033" s="103"/>
      <c r="T1033" s="103"/>
      <c r="U1033" s="103"/>
      <c r="V1033" s="103"/>
      <c r="W1033" s="103"/>
      <c r="X1033" s="103"/>
      <c r="Y1033" s="103"/>
      <c r="Z1033" s="103"/>
      <c r="AA1033" s="103"/>
      <c r="AB1033" s="103"/>
      <c r="AC1033" s="103"/>
    </row>
    <row r="1034" spans="1:29" ht="15.75" customHeight="1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  <c r="R1034" s="103"/>
      <c r="S1034" s="103"/>
      <c r="T1034" s="103"/>
      <c r="U1034" s="103"/>
      <c r="V1034" s="103"/>
      <c r="W1034" s="103"/>
      <c r="X1034" s="103"/>
      <c r="Y1034" s="103"/>
      <c r="Z1034" s="103"/>
      <c r="AA1034" s="103"/>
      <c r="AB1034" s="103"/>
      <c r="AC1034" s="103"/>
    </row>
    <row r="1035" spans="1:29" ht="15.75" customHeight="1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  <c r="R1035" s="103"/>
      <c r="S1035" s="103"/>
      <c r="T1035" s="103"/>
      <c r="U1035" s="103"/>
      <c r="V1035" s="103"/>
      <c r="W1035" s="103"/>
      <c r="X1035" s="103"/>
      <c r="Y1035" s="103"/>
      <c r="Z1035" s="103"/>
      <c r="AA1035" s="103"/>
      <c r="AB1035" s="103"/>
      <c r="AC1035" s="103"/>
    </row>
    <row r="1036" spans="1:29" ht="15.75" customHeight="1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  <c r="R1036" s="103"/>
      <c r="S1036" s="103"/>
      <c r="T1036" s="103"/>
      <c r="U1036" s="103"/>
      <c r="V1036" s="103"/>
      <c r="W1036" s="103"/>
      <c r="X1036" s="103"/>
      <c r="Y1036" s="103"/>
      <c r="Z1036" s="103"/>
      <c r="AA1036" s="103"/>
      <c r="AB1036" s="103"/>
      <c r="AC1036" s="103"/>
    </row>
    <row r="1037" spans="1:29" ht="15.75" customHeight="1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  <c r="R1037" s="103"/>
      <c r="S1037" s="103"/>
      <c r="T1037" s="103"/>
      <c r="U1037" s="103"/>
      <c r="V1037" s="103"/>
      <c r="W1037" s="103"/>
      <c r="X1037" s="103"/>
      <c r="Y1037" s="103"/>
      <c r="Z1037" s="103"/>
      <c r="AA1037" s="103"/>
      <c r="AB1037" s="103"/>
      <c r="AC1037" s="103"/>
    </row>
    <row r="1038" spans="1:29" ht="15.75" customHeight="1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  <c r="R1038" s="103"/>
      <c r="S1038" s="103"/>
      <c r="T1038" s="103"/>
      <c r="U1038" s="103"/>
      <c r="V1038" s="103"/>
      <c r="W1038" s="103"/>
      <c r="X1038" s="103"/>
      <c r="Y1038" s="103"/>
      <c r="Z1038" s="103"/>
      <c r="AA1038" s="103"/>
      <c r="AB1038" s="103"/>
      <c r="AC1038" s="103"/>
    </row>
    <row r="1039" spans="1:29" ht="15.75" customHeight="1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  <c r="R1039" s="103"/>
      <c r="S1039" s="103"/>
      <c r="T1039" s="103"/>
      <c r="U1039" s="103"/>
      <c r="V1039" s="103"/>
      <c r="W1039" s="103"/>
      <c r="X1039" s="103"/>
      <c r="Y1039" s="103"/>
      <c r="Z1039" s="103"/>
      <c r="AA1039" s="103"/>
      <c r="AB1039" s="103"/>
      <c r="AC1039" s="103"/>
    </row>
    <row r="1040" spans="1:29" ht="15.75" customHeight="1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  <c r="R1040" s="103"/>
      <c r="S1040" s="103"/>
      <c r="T1040" s="103"/>
      <c r="U1040" s="103"/>
      <c r="V1040" s="103"/>
      <c r="W1040" s="103"/>
      <c r="X1040" s="103"/>
      <c r="Y1040" s="103"/>
      <c r="Z1040" s="103"/>
      <c r="AA1040" s="103"/>
      <c r="AB1040" s="103"/>
      <c r="AC1040" s="103"/>
    </row>
    <row r="1041" spans="1:29" ht="15.75" customHeight="1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  <c r="R1041" s="103"/>
      <c r="S1041" s="103"/>
      <c r="T1041" s="103"/>
      <c r="U1041" s="103"/>
      <c r="V1041" s="103"/>
      <c r="W1041" s="103"/>
      <c r="X1041" s="103"/>
      <c r="Y1041" s="103"/>
      <c r="Z1041" s="103"/>
      <c r="AA1041" s="103"/>
      <c r="AB1041" s="103"/>
      <c r="AC1041" s="103"/>
    </row>
    <row r="1042" spans="1:29" ht="15.75" customHeight="1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  <c r="R1042" s="103"/>
      <c r="S1042" s="103"/>
      <c r="T1042" s="103"/>
      <c r="U1042" s="103"/>
      <c r="V1042" s="103"/>
      <c r="W1042" s="103"/>
      <c r="X1042" s="103"/>
      <c r="Y1042" s="103"/>
      <c r="Z1042" s="103"/>
      <c r="AA1042" s="103"/>
      <c r="AB1042" s="103"/>
      <c r="AC1042" s="103"/>
    </row>
    <row r="1043" spans="1:29" ht="15.75" customHeight="1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  <c r="R1043" s="103"/>
      <c r="S1043" s="103"/>
      <c r="T1043" s="103"/>
      <c r="U1043" s="103"/>
      <c r="V1043" s="103"/>
      <c r="W1043" s="103"/>
      <c r="X1043" s="103"/>
      <c r="Y1043" s="103"/>
      <c r="Z1043" s="103"/>
      <c r="AA1043" s="103"/>
      <c r="AB1043" s="103"/>
      <c r="AC1043" s="103"/>
    </row>
    <row r="1044" spans="1:29" ht="15.75" customHeight="1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  <c r="R1044" s="103"/>
      <c r="S1044" s="103"/>
      <c r="T1044" s="103"/>
      <c r="U1044" s="103"/>
      <c r="V1044" s="103"/>
      <c r="W1044" s="103"/>
      <c r="X1044" s="103"/>
      <c r="Y1044" s="103"/>
      <c r="Z1044" s="103"/>
      <c r="AA1044" s="103"/>
      <c r="AB1044" s="103"/>
      <c r="AC1044" s="103"/>
    </row>
    <row r="1045" spans="1:29" ht="15.75" customHeight="1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  <c r="R1045" s="103"/>
      <c r="S1045" s="103"/>
      <c r="T1045" s="103"/>
      <c r="U1045" s="103"/>
      <c r="V1045" s="103"/>
      <c r="W1045" s="103"/>
      <c r="X1045" s="103"/>
      <c r="Y1045" s="103"/>
      <c r="Z1045" s="103"/>
      <c r="AA1045" s="103"/>
      <c r="AB1045" s="103"/>
      <c r="AC1045" s="103"/>
    </row>
    <row r="1046" spans="1:29" ht="15.75" customHeight="1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3"/>
      <c r="S1046" s="103"/>
      <c r="T1046" s="103"/>
      <c r="U1046" s="103"/>
      <c r="V1046" s="103"/>
      <c r="W1046" s="103"/>
      <c r="X1046" s="103"/>
      <c r="Y1046" s="103"/>
      <c r="Z1046" s="103"/>
      <c r="AA1046" s="103"/>
      <c r="AB1046" s="103"/>
      <c r="AC1046" s="103"/>
    </row>
    <row r="1047" spans="1:29" ht="15.75" customHeight="1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  <c r="R1047" s="103"/>
      <c r="S1047" s="103"/>
      <c r="T1047" s="103"/>
      <c r="U1047" s="103"/>
      <c r="V1047" s="103"/>
      <c r="W1047" s="103"/>
      <c r="X1047" s="103"/>
      <c r="Y1047" s="103"/>
      <c r="Z1047" s="103"/>
      <c r="AA1047" s="103"/>
      <c r="AB1047" s="103"/>
      <c r="AC1047" s="103"/>
    </row>
    <row r="1048" spans="1:29" ht="15.75" customHeight="1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  <c r="R1048" s="103"/>
      <c r="S1048" s="103"/>
      <c r="T1048" s="103"/>
      <c r="U1048" s="103"/>
      <c r="V1048" s="103"/>
      <c r="W1048" s="103"/>
      <c r="X1048" s="103"/>
      <c r="Y1048" s="103"/>
      <c r="Z1048" s="103"/>
      <c r="AA1048" s="103"/>
      <c r="AB1048" s="103"/>
      <c r="AC1048" s="103"/>
    </row>
    <row r="1049" spans="1:29" ht="15.75" customHeight="1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  <c r="R1049" s="103"/>
      <c r="S1049" s="103"/>
      <c r="T1049" s="103"/>
      <c r="U1049" s="103"/>
      <c r="V1049" s="103"/>
      <c r="W1049" s="103"/>
      <c r="X1049" s="103"/>
      <c r="Y1049" s="103"/>
      <c r="Z1049" s="103"/>
      <c r="AA1049" s="103"/>
      <c r="AB1049" s="103"/>
      <c r="AC1049" s="103"/>
    </row>
    <row r="1050" spans="1:29" ht="15.75" customHeight="1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  <c r="R1050" s="103"/>
      <c r="S1050" s="103"/>
      <c r="T1050" s="103"/>
      <c r="U1050" s="103"/>
      <c r="V1050" s="103"/>
      <c r="W1050" s="103"/>
      <c r="X1050" s="103"/>
      <c r="Y1050" s="103"/>
      <c r="Z1050" s="103"/>
      <c r="AA1050" s="103"/>
      <c r="AB1050" s="103"/>
      <c r="AC1050" s="103"/>
    </row>
    <row r="1051" spans="1:29" ht="15.75" customHeight="1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  <c r="R1051" s="103"/>
      <c r="S1051" s="103"/>
      <c r="T1051" s="103"/>
      <c r="U1051" s="103"/>
      <c r="V1051" s="103"/>
      <c r="W1051" s="103"/>
      <c r="X1051" s="103"/>
      <c r="Y1051" s="103"/>
      <c r="Z1051" s="103"/>
      <c r="AA1051" s="103"/>
      <c r="AB1051" s="103"/>
      <c r="AC1051" s="103"/>
    </row>
    <row r="1052" spans="1:29" ht="15.75" customHeight="1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  <c r="R1052" s="103"/>
      <c r="S1052" s="103"/>
      <c r="T1052" s="103"/>
      <c r="U1052" s="103"/>
      <c r="V1052" s="103"/>
      <c r="W1052" s="103"/>
      <c r="X1052" s="103"/>
      <c r="Y1052" s="103"/>
      <c r="Z1052" s="103"/>
      <c r="AA1052" s="103"/>
      <c r="AB1052" s="103"/>
      <c r="AC1052" s="103"/>
    </row>
    <row r="1053" spans="1:29" ht="15.75" customHeight="1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  <c r="R1053" s="103"/>
      <c r="S1053" s="103"/>
      <c r="T1053" s="103"/>
      <c r="U1053" s="103"/>
      <c r="V1053" s="103"/>
      <c r="W1053" s="103"/>
      <c r="X1053" s="103"/>
      <c r="Y1053" s="103"/>
      <c r="Z1053" s="103"/>
      <c r="AA1053" s="103"/>
      <c r="AB1053" s="103"/>
      <c r="AC1053" s="103"/>
    </row>
    <row r="1054" spans="1:29" ht="15.75" customHeight="1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  <c r="R1054" s="103"/>
      <c r="S1054" s="103"/>
      <c r="T1054" s="103"/>
      <c r="U1054" s="103"/>
      <c r="V1054" s="103"/>
      <c r="W1054" s="103"/>
      <c r="X1054" s="103"/>
      <c r="Y1054" s="103"/>
      <c r="Z1054" s="103"/>
      <c r="AA1054" s="103"/>
      <c r="AB1054" s="103"/>
      <c r="AC1054" s="103"/>
    </row>
    <row r="1055" spans="1:29" ht="15.75" customHeight="1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  <c r="R1055" s="103"/>
      <c r="S1055" s="103"/>
      <c r="T1055" s="103"/>
      <c r="U1055" s="103"/>
      <c r="V1055" s="103"/>
      <c r="W1055" s="103"/>
      <c r="X1055" s="103"/>
      <c r="Y1055" s="103"/>
      <c r="Z1055" s="103"/>
      <c r="AA1055" s="103"/>
      <c r="AB1055" s="103"/>
      <c r="AC1055" s="103"/>
    </row>
    <row r="1056" spans="1:29" ht="15.75" customHeight="1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  <c r="R1056" s="103"/>
      <c r="S1056" s="103"/>
      <c r="T1056" s="103"/>
      <c r="U1056" s="103"/>
      <c r="V1056" s="103"/>
      <c r="W1056" s="103"/>
      <c r="X1056" s="103"/>
      <c r="Y1056" s="103"/>
      <c r="Z1056" s="103"/>
      <c r="AA1056" s="103"/>
      <c r="AB1056" s="103"/>
      <c r="AC1056" s="103"/>
    </row>
    <row r="1057" spans="1:29" ht="15.75" customHeight="1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  <c r="R1057" s="103"/>
      <c r="S1057" s="103"/>
      <c r="T1057" s="103"/>
      <c r="U1057" s="103"/>
      <c r="V1057" s="103"/>
      <c r="W1057" s="103"/>
      <c r="X1057" s="103"/>
      <c r="Y1057" s="103"/>
      <c r="Z1057" s="103"/>
      <c r="AA1057" s="103"/>
      <c r="AB1057" s="103"/>
      <c r="AC1057" s="103"/>
    </row>
    <row r="1058" spans="1:29" ht="15.75" customHeight="1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  <c r="R1058" s="103"/>
      <c r="S1058" s="103"/>
      <c r="T1058" s="103"/>
      <c r="U1058" s="103"/>
      <c r="V1058" s="103"/>
      <c r="W1058" s="103"/>
      <c r="X1058" s="103"/>
      <c r="Y1058" s="103"/>
      <c r="Z1058" s="103"/>
      <c r="AA1058" s="103"/>
      <c r="AB1058" s="103"/>
      <c r="AC1058" s="103"/>
    </row>
    <row r="1059" spans="1:29" ht="15.75" customHeight="1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  <c r="R1059" s="103"/>
      <c r="S1059" s="103"/>
      <c r="T1059" s="103"/>
      <c r="U1059" s="103"/>
      <c r="V1059" s="103"/>
      <c r="W1059" s="103"/>
      <c r="X1059" s="103"/>
      <c r="Y1059" s="103"/>
      <c r="Z1059" s="103"/>
      <c r="AA1059" s="103"/>
      <c r="AB1059" s="103"/>
      <c r="AC1059" s="103"/>
    </row>
    <row r="1060" spans="1:29" ht="15.75" customHeight="1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  <c r="R1060" s="103"/>
      <c r="S1060" s="103"/>
      <c r="T1060" s="103"/>
      <c r="U1060" s="103"/>
      <c r="V1060" s="103"/>
      <c r="W1060" s="103"/>
      <c r="X1060" s="103"/>
      <c r="Y1060" s="103"/>
      <c r="Z1060" s="103"/>
      <c r="AA1060" s="103"/>
      <c r="AB1060" s="103"/>
      <c r="AC1060" s="103"/>
    </row>
    <row r="1061" spans="1:29" ht="15.75" customHeight="1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  <c r="R1061" s="103"/>
      <c r="S1061" s="103"/>
      <c r="T1061" s="103"/>
      <c r="U1061" s="103"/>
      <c r="V1061" s="103"/>
      <c r="W1061" s="103"/>
      <c r="X1061" s="103"/>
      <c r="Y1061" s="103"/>
      <c r="Z1061" s="103"/>
      <c r="AA1061" s="103"/>
      <c r="AB1061" s="103"/>
      <c r="AC1061" s="103"/>
    </row>
    <row r="1062" spans="1:29" ht="15.75" customHeight="1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  <c r="R1062" s="103"/>
      <c r="S1062" s="103"/>
      <c r="T1062" s="103"/>
      <c r="U1062" s="103"/>
      <c r="V1062" s="103"/>
      <c r="W1062" s="103"/>
      <c r="X1062" s="103"/>
      <c r="Y1062" s="103"/>
      <c r="Z1062" s="103"/>
      <c r="AA1062" s="103"/>
      <c r="AB1062" s="103"/>
      <c r="AC1062" s="103"/>
    </row>
    <row r="1063" spans="1:29" ht="15.75" customHeight="1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  <c r="R1063" s="103"/>
      <c r="S1063" s="103"/>
      <c r="T1063" s="103"/>
      <c r="U1063" s="103"/>
      <c r="V1063" s="103"/>
      <c r="W1063" s="103"/>
      <c r="X1063" s="103"/>
      <c r="Y1063" s="103"/>
      <c r="Z1063" s="103"/>
      <c r="AA1063" s="103"/>
      <c r="AB1063" s="103"/>
      <c r="AC1063" s="103"/>
    </row>
    <row r="1064" spans="1:29" ht="15.75" customHeight="1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  <c r="R1064" s="103"/>
      <c r="S1064" s="103"/>
      <c r="T1064" s="103"/>
      <c r="U1064" s="103"/>
      <c r="V1064" s="103"/>
      <c r="W1064" s="103"/>
      <c r="X1064" s="103"/>
      <c r="Y1064" s="103"/>
      <c r="Z1064" s="103"/>
      <c r="AA1064" s="103"/>
      <c r="AB1064" s="103"/>
      <c r="AC1064" s="103"/>
    </row>
    <row r="1065" spans="1:29" ht="15.75" customHeight="1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  <c r="R1065" s="103"/>
      <c r="S1065" s="103"/>
      <c r="T1065" s="103"/>
      <c r="U1065" s="103"/>
      <c r="V1065" s="103"/>
      <c r="W1065" s="103"/>
      <c r="X1065" s="103"/>
      <c r="Y1065" s="103"/>
      <c r="Z1065" s="103"/>
      <c r="AA1065" s="103"/>
      <c r="AB1065" s="103"/>
      <c r="AC1065" s="103"/>
    </row>
    <row r="1066" spans="1:29" ht="15.75" customHeight="1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  <c r="R1066" s="103"/>
      <c r="S1066" s="103"/>
      <c r="T1066" s="103"/>
      <c r="U1066" s="103"/>
      <c r="V1066" s="103"/>
      <c r="W1066" s="103"/>
      <c r="X1066" s="103"/>
      <c r="Y1066" s="103"/>
      <c r="Z1066" s="103"/>
      <c r="AA1066" s="103"/>
      <c r="AB1066" s="103"/>
      <c r="AC1066" s="103"/>
    </row>
    <row r="1067" spans="1:29" ht="15.75" customHeight="1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03"/>
      <c r="Q1067" s="103"/>
      <c r="R1067" s="103"/>
      <c r="S1067" s="103"/>
      <c r="T1067" s="103"/>
      <c r="U1067" s="103"/>
      <c r="V1067" s="103"/>
      <c r="W1067" s="103"/>
      <c r="X1067" s="103"/>
      <c r="Y1067" s="103"/>
      <c r="Z1067" s="103"/>
      <c r="AA1067" s="103"/>
      <c r="AB1067" s="103"/>
      <c r="AC1067" s="103"/>
    </row>
    <row r="1068" spans="1:29" ht="15.75" customHeight="1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03"/>
      <c r="Q1068" s="103"/>
      <c r="R1068" s="103"/>
      <c r="S1068" s="103"/>
      <c r="T1068" s="103"/>
      <c r="U1068" s="103"/>
      <c r="V1068" s="103"/>
      <c r="W1068" s="103"/>
      <c r="X1068" s="103"/>
      <c r="Y1068" s="103"/>
      <c r="Z1068" s="103"/>
      <c r="AA1068" s="103"/>
      <c r="AB1068" s="103"/>
      <c r="AC1068" s="103"/>
    </row>
    <row r="1069" spans="1:29" ht="15.75" customHeight="1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3"/>
      <c r="P1069" s="103"/>
      <c r="Q1069" s="103"/>
      <c r="R1069" s="103"/>
      <c r="S1069" s="103"/>
      <c r="T1069" s="103"/>
      <c r="U1069" s="103"/>
      <c r="V1069" s="103"/>
      <c r="W1069" s="103"/>
      <c r="X1069" s="103"/>
      <c r="Y1069" s="103"/>
      <c r="Z1069" s="103"/>
      <c r="AA1069" s="103"/>
      <c r="AB1069" s="103"/>
      <c r="AC1069" s="103"/>
    </row>
    <row r="1070" spans="1:29" ht="15.75" customHeight="1">
      <c r="A1070" s="103"/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03"/>
      <c r="Q1070" s="103"/>
      <c r="R1070" s="103"/>
      <c r="S1070" s="103"/>
      <c r="T1070" s="103"/>
      <c r="U1070" s="103"/>
      <c r="V1070" s="103"/>
      <c r="W1070" s="103"/>
      <c r="X1070" s="103"/>
      <c r="Y1070" s="103"/>
      <c r="Z1070" s="103"/>
      <c r="AA1070" s="103"/>
      <c r="AB1070" s="103"/>
      <c r="AC1070" s="103"/>
    </row>
    <row r="1071" spans="1:29" ht="15.75" customHeight="1">
      <c r="A1071" s="103"/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03"/>
      <c r="Q1071" s="103"/>
      <c r="R1071" s="103"/>
      <c r="S1071" s="103"/>
      <c r="T1071" s="103"/>
      <c r="U1071" s="103"/>
      <c r="V1071" s="103"/>
      <c r="W1071" s="103"/>
      <c r="X1071" s="103"/>
      <c r="Y1071" s="103"/>
      <c r="Z1071" s="103"/>
      <c r="AA1071" s="103"/>
      <c r="AB1071" s="103"/>
      <c r="AC1071" s="103"/>
    </row>
    <row r="1072" spans="1:29" ht="15.75" customHeight="1">
      <c r="A1072" s="103"/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03"/>
      <c r="Q1072" s="103"/>
      <c r="R1072" s="103"/>
      <c r="S1072" s="103"/>
      <c r="T1072" s="103"/>
      <c r="U1072" s="103"/>
      <c r="V1072" s="103"/>
      <c r="W1072" s="103"/>
      <c r="X1072" s="103"/>
      <c r="Y1072" s="103"/>
      <c r="Z1072" s="103"/>
      <c r="AA1072" s="103"/>
      <c r="AB1072" s="103"/>
      <c r="AC1072" s="103"/>
    </row>
    <row r="1073" spans="1:29" ht="15.75" customHeight="1">
      <c r="A1073" s="103"/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03"/>
      <c r="Q1073" s="103"/>
      <c r="R1073" s="103"/>
      <c r="S1073" s="103"/>
      <c r="T1073" s="103"/>
      <c r="U1073" s="103"/>
      <c r="V1073" s="103"/>
      <c r="W1073" s="103"/>
      <c r="X1073" s="103"/>
      <c r="Y1073" s="103"/>
      <c r="Z1073" s="103"/>
      <c r="AA1073" s="103"/>
      <c r="AB1073" s="103"/>
      <c r="AC1073" s="103"/>
    </row>
    <row r="1074" spans="1:29" ht="15.75" customHeight="1">
      <c r="A1074" s="103"/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3"/>
      <c r="P1074" s="103"/>
      <c r="Q1074" s="103"/>
      <c r="R1074" s="103"/>
      <c r="S1074" s="103"/>
      <c r="T1074" s="103"/>
      <c r="U1074" s="103"/>
      <c r="V1074" s="103"/>
      <c r="W1074" s="103"/>
      <c r="X1074" s="103"/>
      <c r="Y1074" s="103"/>
      <c r="Z1074" s="103"/>
      <c r="AA1074" s="103"/>
      <c r="AB1074" s="103"/>
      <c r="AC1074" s="103"/>
    </row>
    <row r="1075" spans="1:29" ht="15.75" customHeight="1">
      <c r="A1075" s="103"/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3"/>
      <c r="P1075" s="103"/>
      <c r="Q1075" s="103"/>
      <c r="R1075" s="103"/>
      <c r="S1075" s="103"/>
      <c r="T1075" s="103"/>
      <c r="U1075" s="103"/>
      <c r="V1075" s="103"/>
      <c r="W1075" s="103"/>
      <c r="X1075" s="103"/>
      <c r="Y1075" s="103"/>
      <c r="Z1075" s="103"/>
      <c r="AA1075" s="103"/>
      <c r="AB1075" s="103"/>
      <c r="AC1075" s="103"/>
    </row>
    <row r="1076" spans="1:29" ht="15.75" customHeight="1">
      <c r="A1076" s="103"/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3"/>
      <c r="P1076" s="103"/>
      <c r="Q1076" s="103"/>
      <c r="R1076" s="103"/>
      <c r="S1076" s="103"/>
      <c r="T1076" s="103"/>
      <c r="U1076" s="103"/>
      <c r="V1076" s="103"/>
      <c r="W1076" s="103"/>
      <c r="X1076" s="103"/>
      <c r="Y1076" s="103"/>
      <c r="Z1076" s="103"/>
      <c r="AA1076" s="103"/>
      <c r="AB1076" s="103"/>
      <c r="AC1076" s="103"/>
    </row>
    <row r="1077" spans="1:29" ht="15.75" customHeight="1">
      <c r="A1077" s="103"/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3"/>
      <c r="P1077" s="103"/>
      <c r="Q1077" s="103"/>
      <c r="R1077" s="103"/>
      <c r="S1077" s="103"/>
      <c r="T1077" s="103"/>
      <c r="U1077" s="103"/>
      <c r="V1077" s="103"/>
      <c r="W1077" s="103"/>
      <c r="X1077" s="103"/>
      <c r="Y1077" s="103"/>
      <c r="Z1077" s="103"/>
      <c r="AA1077" s="103"/>
      <c r="AB1077" s="103"/>
      <c r="AC1077" s="103"/>
    </row>
    <row r="1078" spans="1:29" ht="15.75" customHeight="1">
      <c r="A1078" s="103"/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3"/>
      <c r="P1078" s="103"/>
      <c r="Q1078" s="103"/>
      <c r="R1078" s="103"/>
      <c r="S1078" s="103"/>
      <c r="T1078" s="103"/>
      <c r="U1078" s="103"/>
      <c r="V1078" s="103"/>
      <c r="W1078" s="103"/>
      <c r="X1078" s="103"/>
      <c r="Y1078" s="103"/>
      <c r="Z1078" s="103"/>
      <c r="AA1078" s="103"/>
      <c r="AB1078" s="103"/>
      <c r="AC1078" s="103"/>
    </row>
    <row r="1079" spans="1:29" ht="15.75" customHeight="1">
      <c r="A1079" s="103"/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3"/>
      <c r="P1079" s="103"/>
      <c r="Q1079" s="103"/>
      <c r="R1079" s="103"/>
      <c r="S1079" s="103"/>
      <c r="T1079" s="103"/>
      <c r="U1079" s="103"/>
      <c r="V1079" s="103"/>
      <c r="W1079" s="103"/>
      <c r="X1079" s="103"/>
      <c r="Y1079" s="103"/>
      <c r="Z1079" s="103"/>
      <c r="AA1079" s="103"/>
      <c r="AB1079" s="103"/>
      <c r="AC1079" s="103"/>
    </row>
    <row r="1080" spans="1:29" ht="15.75" customHeight="1">
      <c r="A1080" s="103"/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3"/>
      <c r="P1080" s="103"/>
      <c r="Q1080" s="103"/>
      <c r="R1080" s="103"/>
      <c r="S1080" s="103"/>
      <c r="T1080" s="103"/>
      <c r="U1080" s="103"/>
      <c r="V1080" s="103"/>
      <c r="W1080" s="103"/>
      <c r="X1080" s="103"/>
      <c r="Y1080" s="103"/>
      <c r="Z1080" s="103"/>
      <c r="AA1080" s="103"/>
      <c r="AB1080" s="103"/>
      <c r="AC1080" s="103"/>
    </row>
    <row r="1081" spans="1:29" ht="15.75" customHeight="1">
      <c r="A1081" s="103"/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3"/>
      <c r="P1081" s="103"/>
      <c r="Q1081" s="103"/>
      <c r="R1081" s="103"/>
      <c r="S1081" s="103"/>
      <c r="T1081" s="103"/>
      <c r="U1081" s="103"/>
      <c r="V1081" s="103"/>
      <c r="W1081" s="103"/>
      <c r="X1081" s="103"/>
      <c r="Y1081" s="103"/>
      <c r="Z1081" s="103"/>
      <c r="AA1081" s="103"/>
      <c r="AB1081" s="103"/>
      <c r="AC1081" s="103"/>
    </row>
    <row r="1082" spans="1:29" ht="15.75" customHeight="1">
      <c r="A1082" s="103"/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3"/>
      <c r="P1082" s="103"/>
      <c r="Q1082" s="103"/>
      <c r="R1082" s="103"/>
      <c r="S1082" s="103"/>
      <c r="T1082" s="103"/>
      <c r="U1082" s="103"/>
      <c r="V1082" s="103"/>
      <c r="W1082" s="103"/>
      <c r="X1082" s="103"/>
      <c r="Y1082" s="103"/>
      <c r="Z1082" s="103"/>
      <c r="AA1082" s="103"/>
      <c r="AB1082" s="103"/>
      <c r="AC1082" s="103"/>
    </row>
    <row r="1083" spans="1:29" ht="15.75" customHeight="1">
      <c r="A1083" s="103"/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3"/>
      <c r="P1083" s="103"/>
      <c r="Q1083" s="103"/>
      <c r="R1083" s="103"/>
      <c r="S1083" s="103"/>
      <c r="T1083" s="103"/>
      <c r="U1083" s="103"/>
      <c r="V1083" s="103"/>
      <c r="W1083" s="103"/>
      <c r="X1083" s="103"/>
      <c r="Y1083" s="103"/>
      <c r="Z1083" s="103"/>
      <c r="AA1083" s="103"/>
      <c r="AB1083" s="103"/>
      <c r="AC1083" s="103"/>
    </row>
    <row r="1084" spans="1:29" ht="15.75" customHeight="1">
      <c r="A1084" s="103"/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3"/>
      <c r="P1084" s="103"/>
      <c r="Q1084" s="103"/>
      <c r="R1084" s="103"/>
      <c r="S1084" s="103"/>
      <c r="T1084" s="103"/>
      <c r="U1084" s="103"/>
      <c r="V1084" s="103"/>
      <c r="W1084" s="103"/>
      <c r="X1084" s="103"/>
      <c r="Y1084" s="103"/>
      <c r="Z1084" s="103"/>
      <c r="AA1084" s="103"/>
      <c r="AB1084" s="103"/>
      <c r="AC1084" s="103"/>
    </row>
    <row r="1085" spans="1:29" ht="15.75" customHeight="1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3"/>
      <c r="P1085" s="103"/>
      <c r="Q1085" s="103"/>
      <c r="R1085" s="103"/>
      <c r="S1085" s="103"/>
      <c r="T1085" s="103"/>
      <c r="U1085" s="103"/>
      <c r="V1085" s="103"/>
      <c r="W1085" s="103"/>
      <c r="X1085" s="103"/>
      <c r="Y1085" s="103"/>
      <c r="Z1085" s="103"/>
      <c r="AA1085" s="103"/>
      <c r="AB1085" s="103"/>
      <c r="AC1085" s="103"/>
    </row>
    <row r="1086" spans="1:29" ht="15.75" customHeight="1">
      <c r="A1086" s="103"/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3"/>
      <c r="P1086" s="103"/>
      <c r="Q1086" s="103"/>
      <c r="R1086" s="103"/>
      <c r="S1086" s="103"/>
      <c r="T1086" s="103"/>
      <c r="U1086" s="103"/>
      <c r="V1086" s="103"/>
      <c r="W1086" s="103"/>
      <c r="X1086" s="103"/>
      <c r="Y1086" s="103"/>
      <c r="Z1086" s="103"/>
      <c r="AA1086" s="103"/>
      <c r="AB1086" s="103"/>
      <c r="AC1086" s="103"/>
    </row>
    <row r="1087" spans="1:29" ht="15.75" customHeight="1">
      <c r="A1087" s="103"/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3"/>
      <c r="P1087" s="103"/>
      <c r="Q1087" s="103"/>
      <c r="R1087" s="103"/>
      <c r="S1087" s="103"/>
      <c r="T1087" s="103"/>
      <c r="U1087" s="103"/>
      <c r="V1087" s="103"/>
      <c r="W1087" s="103"/>
      <c r="X1087" s="103"/>
      <c r="Y1087" s="103"/>
      <c r="Z1087" s="103"/>
      <c r="AA1087" s="103"/>
      <c r="AB1087" s="103"/>
      <c r="AC1087" s="103"/>
    </row>
    <row r="1088" spans="1:29" ht="15.75" customHeight="1">
      <c r="A1088" s="103"/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3"/>
      <c r="P1088" s="103"/>
      <c r="Q1088" s="103"/>
      <c r="R1088" s="103"/>
      <c r="S1088" s="103"/>
      <c r="T1088" s="103"/>
      <c r="U1088" s="103"/>
      <c r="V1088" s="103"/>
      <c r="W1088" s="103"/>
      <c r="X1088" s="103"/>
      <c r="Y1088" s="103"/>
      <c r="Z1088" s="103"/>
      <c r="AA1088" s="103"/>
      <c r="AB1088" s="103"/>
      <c r="AC1088" s="103"/>
    </row>
    <row r="1089" spans="1:29" ht="15.75" customHeight="1">
      <c r="A1089" s="103"/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3"/>
      <c r="P1089" s="103"/>
      <c r="Q1089" s="103"/>
      <c r="R1089" s="103"/>
      <c r="S1089" s="103"/>
      <c r="T1089" s="103"/>
      <c r="U1089" s="103"/>
      <c r="V1089" s="103"/>
      <c r="W1089" s="103"/>
      <c r="X1089" s="103"/>
      <c r="Y1089" s="103"/>
      <c r="Z1089" s="103"/>
      <c r="AA1089" s="103"/>
      <c r="AB1089" s="103"/>
      <c r="AC1089" s="103"/>
    </row>
    <row r="1090" spans="1:29" ht="15.75" customHeight="1">
      <c r="A1090" s="103"/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3"/>
      <c r="P1090" s="103"/>
      <c r="Q1090" s="103"/>
      <c r="R1090" s="103"/>
      <c r="S1090" s="103"/>
      <c r="T1090" s="103"/>
      <c r="U1090" s="103"/>
      <c r="V1090" s="103"/>
      <c r="W1090" s="103"/>
      <c r="X1090" s="103"/>
      <c r="Y1090" s="103"/>
      <c r="Z1090" s="103"/>
      <c r="AA1090" s="103"/>
      <c r="AB1090" s="103"/>
      <c r="AC1090" s="103"/>
    </row>
    <row r="1091" spans="1:29" ht="15.75" customHeight="1">
      <c r="A1091" s="103"/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3"/>
      <c r="P1091" s="103"/>
      <c r="Q1091" s="103"/>
      <c r="R1091" s="103"/>
      <c r="S1091" s="103"/>
      <c r="T1091" s="103"/>
      <c r="U1091" s="103"/>
      <c r="V1091" s="103"/>
      <c r="W1091" s="103"/>
      <c r="X1091" s="103"/>
      <c r="Y1091" s="103"/>
      <c r="Z1091" s="103"/>
      <c r="AA1091" s="103"/>
      <c r="AB1091" s="103"/>
      <c r="AC1091" s="103"/>
    </row>
    <row r="1092" spans="1:29" ht="15.75" customHeight="1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03"/>
      <c r="Q1092" s="103"/>
      <c r="R1092" s="103"/>
      <c r="S1092" s="103"/>
      <c r="T1092" s="103"/>
      <c r="U1092" s="103"/>
      <c r="V1092" s="103"/>
      <c r="W1092" s="103"/>
      <c r="X1092" s="103"/>
      <c r="Y1092" s="103"/>
      <c r="Z1092" s="103"/>
      <c r="AA1092" s="103"/>
      <c r="AB1092" s="103"/>
      <c r="AC1092" s="103"/>
    </row>
    <row r="1093" spans="1:29" ht="15.75" customHeight="1">
      <c r="A1093" s="103"/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3"/>
      <c r="P1093" s="103"/>
      <c r="Q1093" s="103"/>
      <c r="R1093" s="103"/>
      <c r="S1093" s="103"/>
      <c r="T1093" s="103"/>
      <c r="U1093" s="103"/>
      <c r="V1093" s="103"/>
      <c r="W1093" s="103"/>
      <c r="X1093" s="103"/>
      <c r="Y1093" s="103"/>
      <c r="Z1093" s="103"/>
      <c r="AA1093" s="103"/>
      <c r="AB1093" s="103"/>
      <c r="AC1093" s="103"/>
    </row>
    <row r="1094" spans="1:29" ht="15.75" customHeight="1">
      <c r="A1094" s="103"/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3"/>
      <c r="P1094" s="103"/>
      <c r="Q1094" s="103"/>
      <c r="R1094" s="103"/>
      <c r="S1094" s="103"/>
      <c r="T1094" s="103"/>
      <c r="U1094" s="103"/>
      <c r="V1094" s="103"/>
      <c r="W1094" s="103"/>
      <c r="X1094" s="103"/>
      <c r="Y1094" s="103"/>
      <c r="Z1094" s="103"/>
      <c r="AA1094" s="103"/>
      <c r="AB1094" s="103"/>
      <c r="AC1094" s="103"/>
    </row>
    <row r="1095" spans="1:29" ht="15.75" customHeight="1">
      <c r="A1095" s="103"/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3"/>
      <c r="P1095" s="103"/>
      <c r="Q1095" s="103"/>
      <c r="R1095" s="103"/>
      <c r="S1095" s="103"/>
      <c r="T1095" s="103"/>
      <c r="U1095" s="103"/>
      <c r="V1095" s="103"/>
      <c r="W1095" s="103"/>
      <c r="X1095" s="103"/>
      <c r="Y1095" s="103"/>
      <c r="Z1095" s="103"/>
      <c r="AA1095" s="103"/>
      <c r="AB1095" s="103"/>
      <c r="AC1095" s="103"/>
    </row>
    <row r="1096" spans="1:29" ht="15.75" customHeight="1">
      <c r="A1096" s="103"/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3"/>
      <c r="P1096" s="103"/>
      <c r="Q1096" s="103"/>
      <c r="R1096" s="103"/>
      <c r="S1096" s="103"/>
      <c r="T1096" s="103"/>
      <c r="U1096" s="103"/>
      <c r="V1096" s="103"/>
      <c r="W1096" s="103"/>
      <c r="X1096" s="103"/>
      <c r="Y1096" s="103"/>
      <c r="Z1096" s="103"/>
      <c r="AA1096" s="103"/>
      <c r="AB1096" s="103"/>
      <c r="AC1096" s="103"/>
    </row>
    <row r="1097" spans="1:29" ht="15.75" customHeight="1">
      <c r="A1097" s="103"/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3"/>
      <c r="P1097" s="103"/>
      <c r="Q1097" s="103"/>
      <c r="R1097" s="103"/>
      <c r="S1097" s="103"/>
      <c r="T1097" s="103"/>
      <c r="U1097" s="103"/>
      <c r="V1097" s="103"/>
      <c r="W1097" s="103"/>
      <c r="X1097" s="103"/>
      <c r="Y1097" s="103"/>
      <c r="Z1097" s="103"/>
      <c r="AA1097" s="103"/>
      <c r="AB1097" s="103"/>
      <c r="AC1097" s="103"/>
    </row>
    <row r="1098" spans="1:29" ht="15.75" customHeight="1">
      <c r="A1098" s="103"/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3"/>
      <c r="P1098" s="103"/>
      <c r="Q1098" s="103"/>
      <c r="R1098" s="103"/>
      <c r="S1098" s="103"/>
      <c r="T1098" s="103"/>
      <c r="U1098" s="103"/>
      <c r="V1098" s="103"/>
      <c r="W1098" s="103"/>
      <c r="X1098" s="103"/>
      <c r="Y1098" s="103"/>
      <c r="Z1098" s="103"/>
      <c r="AA1098" s="103"/>
      <c r="AB1098" s="103"/>
      <c r="AC1098" s="103"/>
    </row>
    <row r="1099" spans="1:29" ht="15.75" customHeight="1">
      <c r="A1099" s="103"/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3"/>
      <c r="P1099" s="103"/>
      <c r="Q1099" s="103"/>
      <c r="R1099" s="103"/>
      <c r="S1099" s="103"/>
      <c r="T1099" s="103"/>
      <c r="U1099" s="103"/>
      <c r="V1099" s="103"/>
      <c r="W1099" s="103"/>
      <c r="X1099" s="103"/>
      <c r="Y1099" s="103"/>
      <c r="Z1099" s="103"/>
      <c r="AA1099" s="103"/>
      <c r="AB1099" s="103"/>
      <c r="AC1099" s="103"/>
    </row>
    <row r="1100" spans="1:29" ht="15.75" customHeight="1">
      <c r="A1100" s="103"/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3"/>
      <c r="P1100" s="103"/>
      <c r="Q1100" s="103"/>
      <c r="R1100" s="103"/>
      <c r="S1100" s="103"/>
      <c r="T1100" s="103"/>
      <c r="U1100" s="103"/>
      <c r="V1100" s="103"/>
      <c r="W1100" s="103"/>
      <c r="X1100" s="103"/>
      <c r="Y1100" s="103"/>
      <c r="Z1100" s="103"/>
      <c r="AA1100" s="103"/>
      <c r="AB1100" s="103"/>
      <c r="AC1100" s="103"/>
    </row>
    <row r="1101" spans="1:29" ht="15.75" customHeight="1">
      <c r="A1101" s="103"/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3"/>
      <c r="P1101" s="103"/>
      <c r="Q1101" s="103"/>
      <c r="R1101" s="103"/>
      <c r="S1101" s="103"/>
      <c r="T1101" s="103"/>
      <c r="U1101" s="103"/>
      <c r="V1101" s="103"/>
      <c r="W1101" s="103"/>
      <c r="X1101" s="103"/>
      <c r="Y1101" s="103"/>
      <c r="Z1101" s="103"/>
      <c r="AA1101" s="103"/>
      <c r="AB1101" s="103"/>
      <c r="AC1101" s="103"/>
    </row>
    <row r="1102" spans="1:29" ht="15.75" customHeight="1">
      <c r="A1102" s="103"/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3"/>
      <c r="P1102" s="103"/>
      <c r="Q1102" s="103"/>
      <c r="R1102" s="103"/>
      <c r="S1102" s="103"/>
      <c r="T1102" s="103"/>
      <c r="U1102" s="103"/>
      <c r="V1102" s="103"/>
      <c r="W1102" s="103"/>
      <c r="X1102" s="103"/>
      <c r="Y1102" s="103"/>
      <c r="Z1102" s="103"/>
      <c r="AA1102" s="103"/>
      <c r="AB1102" s="103"/>
      <c r="AC1102" s="103"/>
    </row>
    <row r="1103" spans="1:29" ht="15.75" customHeight="1">
      <c r="A1103" s="103"/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3"/>
      <c r="P1103" s="103"/>
      <c r="Q1103" s="103"/>
      <c r="R1103" s="103"/>
      <c r="S1103" s="103"/>
      <c r="T1103" s="103"/>
      <c r="U1103" s="103"/>
      <c r="V1103" s="103"/>
      <c r="W1103" s="103"/>
      <c r="X1103" s="103"/>
      <c r="Y1103" s="103"/>
      <c r="Z1103" s="103"/>
      <c r="AA1103" s="103"/>
      <c r="AB1103" s="103"/>
      <c r="AC1103" s="103"/>
    </row>
    <row r="1104" spans="1:29" ht="15.75" customHeight="1">
      <c r="A1104" s="103"/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3"/>
      <c r="P1104" s="103"/>
      <c r="Q1104" s="103"/>
      <c r="R1104" s="103"/>
      <c r="S1104" s="103"/>
      <c r="T1104" s="103"/>
      <c r="U1104" s="103"/>
      <c r="V1104" s="103"/>
      <c r="W1104" s="103"/>
      <c r="X1104" s="103"/>
      <c r="Y1104" s="103"/>
      <c r="Z1104" s="103"/>
      <c r="AA1104" s="103"/>
      <c r="AB1104" s="103"/>
      <c r="AC1104" s="103"/>
    </row>
    <row r="1105" spans="1:29" ht="15.75" customHeight="1">
      <c r="A1105" s="103"/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3"/>
      <c r="P1105" s="103"/>
      <c r="Q1105" s="103"/>
      <c r="R1105" s="103"/>
      <c r="S1105" s="103"/>
      <c r="T1105" s="103"/>
      <c r="U1105" s="103"/>
      <c r="V1105" s="103"/>
      <c r="W1105" s="103"/>
      <c r="X1105" s="103"/>
      <c r="Y1105" s="103"/>
      <c r="Z1105" s="103"/>
      <c r="AA1105" s="103"/>
      <c r="AB1105" s="103"/>
      <c r="AC1105" s="103"/>
    </row>
    <row r="1106" spans="1:29" ht="15.75" customHeight="1">
      <c r="A1106" s="103"/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3"/>
      <c r="P1106" s="103"/>
      <c r="Q1106" s="103"/>
      <c r="R1106" s="103"/>
      <c r="S1106" s="103"/>
      <c r="T1106" s="103"/>
      <c r="U1106" s="103"/>
      <c r="V1106" s="103"/>
      <c r="W1106" s="103"/>
      <c r="X1106" s="103"/>
      <c r="Y1106" s="103"/>
      <c r="Z1106" s="103"/>
      <c r="AA1106" s="103"/>
      <c r="AB1106" s="103"/>
      <c r="AC1106" s="103"/>
    </row>
    <row r="1107" spans="1:29" ht="15.75" customHeight="1">
      <c r="A1107" s="103"/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03"/>
      <c r="Q1107" s="103"/>
      <c r="R1107" s="103"/>
      <c r="S1107" s="103"/>
      <c r="T1107" s="103"/>
      <c r="U1107" s="103"/>
      <c r="V1107" s="103"/>
      <c r="W1107" s="103"/>
      <c r="X1107" s="103"/>
      <c r="Y1107" s="103"/>
      <c r="Z1107" s="103"/>
      <c r="AA1107" s="103"/>
      <c r="AB1107" s="103"/>
      <c r="AC1107" s="103"/>
    </row>
    <row r="1108" spans="1:29" ht="15.75" customHeight="1">
      <c r="A1108" s="103"/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03"/>
      <c r="Q1108" s="103"/>
      <c r="R1108" s="103"/>
      <c r="S1108" s="103"/>
      <c r="T1108" s="103"/>
      <c r="U1108" s="103"/>
      <c r="V1108" s="103"/>
      <c r="W1108" s="103"/>
      <c r="X1108" s="103"/>
      <c r="Y1108" s="103"/>
      <c r="Z1108" s="103"/>
      <c r="AA1108" s="103"/>
      <c r="AB1108" s="103"/>
      <c r="AC1108" s="103"/>
    </row>
    <row r="1109" spans="1:29" ht="15.75" customHeight="1">
      <c r="A1109" s="103"/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3"/>
      <c r="P1109" s="103"/>
      <c r="Q1109" s="103"/>
      <c r="R1109" s="103"/>
      <c r="S1109" s="103"/>
      <c r="T1109" s="103"/>
      <c r="U1109" s="103"/>
      <c r="V1109" s="103"/>
      <c r="W1109" s="103"/>
      <c r="X1109" s="103"/>
      <c r="Y1109" s="103"/>
      <c r="Z1109" s="103"/>
      <c r="AA1109" s="103"/>
      <c r="AB1109" s="103"/>
      <c r="AC1109" s="103"/>
    </row>
  </sheetData>
  <mergeCells count="93">
    <mergeCell ref="E73:G73"/>
    <mergeCell ref="E76:G76"/>
    <mergeCell ref="E78:G78"/>
    <mergeCell ref="M57:N58"/>
    <mergeCell ref="E60:G60"/>
    <mergeCell ref="E30:E31"/>
    <mergeCell ref="F31:G31"/>
    <mergeCell ref="B35:K35"/>
    <mergeCell ref="B37:B40"/>
    <mergeCell ref="C37:C39"/>
    <mergeCell ref="D37:D38"/>
    <mergeCell ref="E38:G38"/>
    <mergeCell ref="D51:D60"/>
    <mergeCell ref="D2:K2"/>
    <mergeCell ref="C4:C32"/>
    <mergeCell ref="E4:E8"/>
    <mergeCell ref="F8:G8"/>
    <mergeCell ref="E9:E11"/>
    <mergeCell ref="F11:G11"/>
    <mergeCell ref="E12:G12"/>
    <mergeCell ref="E32:G32"/>
    <mergeCell ref="E122:G122"/>
    <mergeCell ref="D123:G123"/>
    <mergeCell ref="E14:E18"/>
    <mergeCell ref="F18:G18"/>
    <mergeCell ref="E19:E21"/>
    <mergeCell ref="F21:G21"/>
    <mergeCell ref="E22:E29"/>
    <mergeCell ref="F29:G29"/>
    <mergeCell ref="D39:G39"/>
    <mergeCell ref="C40:G40"/>
    <mergeCell ref="E47:G47"/>
    <mergeCell ref="E49:G49"/>
    <mergeCell ref="D50:G50"/>
    <mergeCell ref="D61:D65"/>
    <mergeCell ref="E65:G65"/>
    <mergeCell ref="D66:G66"/>
    <mergeCell ref="E112:G112"/>
    <mergeCell ref="E114:G114"/>
    <mergeCell ref="E116:G116"/>
    <mergeCell ref="E118:G118"/>
    <mergeCell ref="E120:G120"/>
    <mergeCell ref="C124:G124"/>
    <mergeCell ref="G143:J143"/>
    <mergeCell ref="K159:K162"/>
    <mergeCell ref="G127:J127"/>
    <mergeCell ref="G131:H131"/>
    <mergeCell ref="G133:J133"/>
    <mergeCell ref="G137:H137"/>
    <mergeCell ref="K96:K97"/>
    <mergeCell ref="E95:G95"/>
    <mergeCell ref="E98:G98"/>
    <mergeCell ref="D99:G99"/>
    <mergeCell ref="E101:G101"/>
    <mergeCell ref="D4:D12"/>
    <mergeCell ref="D14:D32"/>
    <mergeCell ref="B42:B124"/>
    <mergeCell ref="C42:C50"/>
    <mergeCell ref="D42:D47"/>
    <mergeCell ref="D48:D49"/>
    <mergeCell ref="C51:C66"/>
    <mergeCell ref="D79:G79"/>
    <mergeCell ref="E81:G81"/>
    <mergeCell ref="E83:G83"/>
    <mergeCell ref="D84:G84"/>
    <mergeCell ref="E89:G89"/>
    <mergeCell ref="E92:G92"/>
    <mergeCell ref="E106:G106"/>
    <mergeCell ref="E109:G109"/>
    <mergeCell ref="D110:G110"/>
    <mergeCell ref="C100:C110"/>
    <mergeCell ref="D100:D101"/>
    <mergeCell ref="D102:D106"/>
    <mergeCell ref="D107:D109"/>
    <mergeCell ref="C111:C123"/>
    <mergeCell ref="D111:D112"/>
    <mergeCell ref="D113:D114"/>
    <mergeCell ref="D115:D116"/>
    <mergeCell ref="D117:D118"/>
    <mergeCell ref="D119:D120"/>
    <mergeCell ref="D121:D122"/>
    <mergeCell ref="C85:C99"/>
    <mergeCell ref="D85:D89"/>
    <mergeCell ref="D90:D92"/>
    <mergeCell ref="D93:D95"/>
    <mergeCell ref="D96:D98"/>
    <mergeCell ref="C67:C79"/>
    <mergeCell ref="D67:D73"/>
    <mergeCell ref="D74:D76"/>
    <mergeCell ref="D77:D78"/>
    <mergeCell ref="C80:C84"/>
    <mergeCell ref="D80:D81"/>
    <mergeCell ref="D82:D83"/>
  </mergeCells>
  <phoneticPr fontId="18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2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4.3984375" defaultRowHeight="15" customHeight="1"/>
  <cols>
    <col min="4" max="4" width="41.3984375" customWidth="1"/>
    <col min="5" max="5" width="8.796875" customWidth="1"/>
    <col min="11" max="11" width="36.796875" customWidth="1"/>
    <col min="12" max="12" width="14.19921875" customWidth="1"/>
    <col min="13" max="13" width="40.3984375" customWidth="1"/>
  </cols>
  <sheetData>
    <row r="1" spans="1:29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9.25" customHeight="1">
      <c r="A2" s="4"/>
      <c r="B2" s="205" t="s">
        <v>199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 customHeight="1">
      <c r="A3" s="4"/>
      <c r="B3" s="4"/>
      <c r="C3" s="4"/>
      <c r="D3" s="4"/>
      <c r="E3" s="4"/>
      <c r="F3" s="4"/>
      <c r="G3" s="104"/>
      <c r="H3" s="104"/>
      <c r="I3" s="10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.75" customHeight="1">
      <c r="A4" s="4"/>
      <c r="B4" s="105" t="s">
        <v>200</v>
      </c>
      <c r="C4" s="105" t="s">
        <v>201</v>
      </c>
      <c r="D4" s="105" t="s">
        <v>202</v>
      </c>
      <c r="E4" s="105" t="s">
        <v>5</v>
      </c>
      <c r="F4" s="105" t="s">
        <v>203</v>
      </c>
      <c r="G4" s="106" t="s">
        <v>0</v>
      </c>
      <c r="H4" s="106" t="s">
        <v>55</v>
      </c>
      <c r="I4" s="106" t="s">
        <v>204</v>
      </c>
      <c r="J4" s="105" t="s">
        <v>205</v>
      </c>
      <c r="K4" s="105" t="s">
        <v>206</v>
      </c>
      <c r="L4" s="105" t="s">
        <v>207</v>
      </c>
      <c r="M4" s="105" t="s">
        <v>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.75" customHeight="1">
      <c r="A5" s="107"/>
      <c r="B5" s="108" t="s">
        <v>208</v>
      </c>
      <c r="C5" s="108" t="s">
        <v>209</v>
      </c>
      <c r="D5" s="108" t="s">
        <v>210</v>
      </c>
      <c r="E5" s="108" t="s">
        <v>211</v>
      </c>
      <c r="F5" s="108" t="s">
        <v>212</v>
      </c>
      <c r="G5" s="109"/>
      <c r="H5" s="110" t="s">
        <v>213</v>
      </c>
      <c r="I5" s="111" t="s">
        <v>204</v>
      </c>
      <c r="J5" s="108" t="s">
        <v>208</v>
      </c>
      <c r="K5" s="108" t="s">
        <v>214</v>
      </c>
      <c r="L5" s="108" t="s">
        <v>215</v>
      </c>
      <c r="M5" s="108" t="s">
        <v>216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.75" customHeight="1">
      <c r="A6" s="107"/>
      <c r="B6" s="112">
        <v>20221002</v>
      </c>
      <c r="C6" s="113" t="s">
        <v>217</v>
      </c>
      <c r="D6" s="114" t="s">
        <v>31</v>
      </c>
      <c r="E6" s="113" t="s">
        <v>16</v>
      </c>
      <c r="F6" s="113" t="s">
        <v>218</v>
      </c>
      <c r="G6" s="115">
        <v>10000000</v>
      </c>
      <c r="H6" s="115">
        <v>0</v>
      </c>
      <c r="I6" s="116">
        <v>10000000</v>
      </c>
      <c r="J6" s="112">
        <v>20221002</v>
      </c>
      <c r="K6" s="113"/>
      <c r="L6" s="113"/>
      <c r="M6" s="11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43.5" customHeight="1">
      <c r="A7" s="107"/>
      <c r="B7" s="117">
        <v>20221005</v>
      </c>
      <c r="C7" s="113" t="s">
        <v>217</v>
      </c>
      <c r="D7" s="114" t="s">
        <v>31</v>
      </c>
      <c r="E7" s="113" t="s">
        <v>16</v>
      </c>
      <c r="F7" s="113" t="s">
        <v>218</v>
      </c>
      <c r="G7" s="77">
        <v>10000000</v>
      </c>
      <c r="H7" s="77">
        <v>0</v>
      </c>
      <c r="I7" s="118">
        <v>20000000</v>
      </c>
      <c r="J7" s="117">
        <v>20221005</v>
      </c>
      <c r="K7" s="113"/>
      <c r="L7" s="113"/>
      <c r="M7" s="11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46.5" customHeight="1">
      <c r="A8" s="107"/>
      <c r="B8" s="117">
        <v>20221006</v>
      </c>
      <c r="C8" s="113" t="s">
        <v>217</v>
      </c>
      <c r="D8" s="114" t="s">
        <v>31</v>
      </c>
      <c r="E8" s="113" t="s">
        <v>16</v>
      </c>
      <c r="F8" s="113" t="s">
        <v>218</v>
      </c>
      <c r="G8" s="77">
        <v>2460430</v>
      </c>
      <c r="H8" s="77">
        <v>0</v>
      </c>
      <c r="I8" s="118">
        <v>22460430</v>
      </c>
      <c r="J8" s="117">
        <v>20221006</v>
      </c>
      <c r="K8" s="113"/>
      <c r="L8" s="113"/>
      <c r="M8" s="1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.75" customHeight="1">
      <c r="A9" s="4"/>
      <c r="B9" s="117">
        <v>20221013</v>
      </c>
      <c r="C9" s="113" t="s">
        <v>217</v>
      </c>
      <c r="D9" s="119" t="s">
        <v>30</v>
      </c>
      <c r="E9" s="120" t="s">
        <v>14</v>
      </c>
      <c r="F9" s="113" t="s">
        <v>218</v>
      </c>
      <c r="G9" s="77">
        <v>1159992</v>
      </c>
      <c r="H9" s="77">
        <v>0</v>
      </c>
      <c r="I9" s="118">
        <v>23620422</v>
      </c>
      <c r="J9" s="117">
        <v>20221013</v>
      </c>
      <c r="K9" s="113"/>
      <c r="L9" s="113"/>
      <c r="M9" s="11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.75" customHeight="1">
      <c r="A10" s="4"/>
      <c r="B10" s="117">
        <v>20221017</v>
      </c>
      <c r="C10" s="113" t="s">
        <v>217</v>
      </c>
      <c r="D10" s="119" t="s">
        <v>49</v>
      </c>
      <c r="E10" s="120" t="s">
        <v>50</v>
      </c>
      <c r="F10" s="113" t="s">
        <v>218</v>
      </c>
      <c r="G10" s="77">
        <v>967000</v>
      </c>
      <c r="H10" s="77">
        <v>0</v>
      </c>
      <c r="I10" s="118">
        <v>24587422</v>
      </c>
      <c r="J10" s="117">
        <v>20221017</v>
      </c>
      <c r="K10" s="113"/>
      <c r="L10" s="113"/>
      <c r="M10" s="11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5.75" customHeight="1">
      <c r="A11" s="4"/>
      <c r="B11" s="117">
        <v>20221024</v>
      </c>
      <c r="C11" s="113" t="s">
        <v>217</v>
      </c>
      <c r="D11" s="121" t="s">
        <v>219</v>
      </c>
      <c r="E11" s="122" t="s">
        <v>155</v>
      </c>
      <c r="F11" s="113" t="s">
        <v>220</v>
      </c>
      <c r="G11" s="77">
        <v>0</v>
      </c>
      <c r="H11" s="77">
        <v>35900</v>
      </c>
      <c r="I11" s="118">
        <v>24551522</v>
      </c>
      <c r="J11" s="117">
        <v>20221024</v>
      </c>
      <c r="K11" s="113"/>
      <c r="L11" s="113"/>
      <c r="M11" s="11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7.75" customHeight="1">
      <c r="A12" s="4"/>
      <c r="B12" s="117">
        <v>20221024</v>
      </c>
      <c r="C12" s="113" t="s">
        <v>217</v>
      </c>
      <c r="D12" s="123" t="s">
        <v>221</v>
      </c>
      <c r="E12" s="124" t="s">
        <v>136</v>
      </c>
      <c r="F12" s="113" t="s">
        <v>220</v>
      </c>
      <c r="G12" s="77">
        <v>0</v>
      </c>
      <c r="H12" s="77">
        <v>211200</v>
      </c>
      <c r="I12" s="118">
        <v>24340322</v>
      </c>
      <c r="J12" s="117">
        <v>20221024</v>
      </c>
      <c r="K12" s="113"/>
      <c r="L12" s="113"/>
      <c r="M12" s="11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36" customHeight="1">
      <c r="A13" s="4"/>
      <c r="B13" s="117">
        <v>20221026</v>
      </c>
      <c r="C13" s="113" t="s">
        <v>217</v>
      </c>
      <c r="D13" s="123" t="s">
        <v>222</v>
      </c>
      <c r="E13" s="125" t="s">
        <v>85</v>
      </c>
      <c r="F13" s="113" t="s">
        <v>223</v>
      </c>
      <c r="G13" s="77">
        <v>0</v>
      </c>
      <c r="H13" s="77">
        <v>30500</v>
      </c>
      <c r="I13" s="118">
        <v>24309822</v>
      </c>
      <c r="J13" s="117">
        <v>20221026</v>
      </c>
      <c r="K13" s="126" t="s">
        <v>224</v>
      </c>
      <c r="L13" s="113"/>
      <c r="M13" s="11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.75" customHeight="1">
      <c r="A14" s="4"/>
      <c r="B14" s="117" t="s">
        <v>225</v>
      </c>
      <c r="C14" s="113" t="s">
        <v>217</v>
      </c>
      <c r="D14" s="123" t="s">
        <v>226</v>
      </c>
      <c r="E14" s="124" t="s">
        <v>160</v>
      </c>
      <c r="F14" s="113" t="s">
        <v>220</v>
      </c>
      <c r="G14" s="77">
        <v>0</v>
      </c>
      <c r="H14" s="77">
        <v>9600</v>
      </c>
      <c r="I14" s="118">
        <v>24300222</v>
      </c>
      <c r="J14" s="117" t="s">
        <v>225</v>
      </c>
      <c r="K14" s="113"/>
      <c r="L14" s="113"/>
      <c r="M14" s="11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5.75" customHeight="1">
      <c r="A15" s="4"/>
      <c r="B15" s="117">
        <v>20221028</v>
      </c>
      <c r="C15" s="113" t="s">
        <v>217</v>
      </c>
      <c r="D15" s="123" t="s">
        <v>226</v>
      </c>
      <c r="E15" s="124" t="s">
        <v>160</v>
      </c>
      <c r="F15" s="113" t="s">
        <v>220</v>
      </c>
      <c r="G15" s="77">
        <v>0</v>
      </c>
      <c r="H15" s="77">
        <v>21540</v>
      </c>
      <c r="I15" s="118">
        <v>24278682</v>
      </c>
      <c r="J15" s="117">
        <v>20221028</v>
      </c>
      <c r="K15" s="113"/>
      <c r="L15" s="113"/>
      <c r="M15" s="11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.75" customHeight="1">
      <c r="A16" s="4"/>
      <c r="B16" s="117">
        <v>20221028</v>
      </c>
      <c r="C16" s="113" t="s">
        <v>217</v>
      </c>
      <c r="D16" s="127" t="s">
        <v>227</v>
      </c>
      <c r="E16" s="128" t="s">
        <v>160</v>
      </c>
      <c r="F16" s="113" t="s">
        <v>220</v>
      </c>
      <c r="G16" s="77">
        <v>0</v>
      </c>
      <c r="H16" s="77">
        <v>78000</v>
      </c>
      <c r="I16" s="118">
        <v>24200682</v>
      </c>
      <c r="J16" s="117">
        <v>20221028</v>
      </c>
      <c r="K16" s="113"/>
      <c r="L16" s="113"/>
      <c r="M16" s="11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5.75" customHeight="1">
      <c r="A17" s="4"/>
      <c r="B17" s="117">
        <v>20221028</v>
      </c>
      <c r="C17" s="113" t="s">
        <v>217</v>
      </c>
      <c r="D17" s="127" t="s">
        <v>227</v>
      </c>
      <c r="E17" s="128" t="s">
        <v>160</v>
      </c>
      <c r="F17" s="113" t="s">
        <v>220</v>
      </c>
      <c r="G17" s="77">
        <v>0</v>
      </c>
      <c r="H17" s="77">
        <v>283880</v>
      </c>
      <c r="I17" s="118">
        <v>23916802</v>
      </c>
      <c r="J17" s="117">
        <v>20221028</v>
      </c>
      <c r="K17" s="113"/>
      <c r="L17" s="113"/>
      <c r="M17" s="11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.75" customHeight="1">
      <c r="A18" s="4"/>
      <c r="B18" s="117">
        <v>20221028</v>
      </c>
      <c r="C18" s="113" t="s">
        <v>217</v>
      </c>
      <c r="D18" s="123" t="s">
        <v>227</v>
      </c>
      <c r="E18" s="124" t="s">
        <v>160</v>
      </c>
      <c r="F18" s="113" t="s">
        <v>220</v>
      </c>
      <c r="G18" s="77">
        <v>0</v>
      </c>
      <c r="H18" s="77">
        <v>11000</v>
      </c>
      <c r="I18" s="118">
        <v>23905802</v>
      </c>
      <c r="J18" s="117">
        <v>20221028</v>
      </c>
      <c r="K18" s="113"/>
      <c r="L18" s="113"/>
      <c r="M18" s="11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5.75" customHeight="1">
      <c r="A19" s="4"/>
      <c r="B19" s="117">
        <v>20221028</v>
      </c>
      <c r="C19" s="113" t="s">
        <v>217</v>
      </c>
      <c r="D19" s="129" t="s">
        <v>228</v>
      </c>
      <c r="E19" s="124" t="s">
        <v>160</v>
      </c>
      <c r="F19" s="113" t="s">
        <v>220</v>
      </c>
      <c r="G19" s="77">
        <v>0</v>
      </c>
      <c r="H19" s="77">
        <v>27000</v>
      </c>
      <c r="I19" s="118">
        <v>23878802</v>
      </c>
      <c r="J19" s="117">
        <v>20221028</v>
      </c>
      <c r="K19" s="113"/>
      <c r="L19" s="113"/>
      <c r="M19" s="11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5.75" customHeight="1">
      <c r="A20" s="4"/>
      <c r="B20" s="117">
        <v>20221028</v>
      </c>
      <c r="C20" s="113" t="s">
        <v>217</v>
      </c>
      <c r="D20" s="123" t="s">
        <v>229</v>
      </c>
      <c r="E20" s="124" t="s">
        <v>160</v>
      </c>
      <c r="F20" s="113" t="s">
        <v>220</v>
      </c>
      <c r="G20" s="77">
        <v>0</v>
      </c>
      <c r="H20" s="77">
        <v>112500</v>
      </c>
      <c r="I20" s="118">
        <v>23766302</v>
      </c>
      <c r="J20" s="117">
        <v>20221028</v>
      </c>
      <c r="K20" s="113"/>
      <c r="L20" s="113"/>
      <c r="M20" s="11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.75" customHeight="1">
      <c r="A21" s="4"/>
      <c r="B21" s="117">
        <v>20221028</v>
      </c>
      <c r="C21" s="113" t="s">
        <v>217</v>
      </c>
      <c r="D21" s="129" t="s">
        <v>230</v>
      </c>
      <c r="E21" s="124" t="s">
        <v>160</v>
      </c>
      <c r="F21" s="113" t="s">
        <v>218</v>
      </c>
      <c r="G21" s="77">
        <v>0</v>
      </c>
      <c r="H21" s="77">
        <v>25540</v>
      </c>
      <c r="I21" s="118">
        <v>23740762</v>
      </c>
      <c r="J21" s="117">
        <v>20221028</v>
      </c>
      <c r="K21" s="113"/>
      <c r="L21" s="113"/>
      <c r="M21" s="11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.75" customHeight="1">
      <c r="A22" s="4"/>
      <c r="B22" s="117">
        <v>20221028</v>
      </c>
      <c r="C22" s="113" t="s">
        <v>217</v>
      </c>
      <c r="D22" s="130" t="s">
        <v>231</v>
      </c>
      <c r="E22" s="128" t="s">
        <v>160</v>
      </c>
      <c r="F22" s="113" t="s">
        <v>218</v>
      </c>
      <c r="G22" s="77">
        <v>0</v>
      </c>
      <c r="H22" s="77">
        <v>192000</v>
      </c>
      <c r="I22" s="118">
        <v>23548762</v>
      </c>
      <c r="J22" s="117">
        <v>20221028</v>
      </c>
      <c r="K22" s="113"/>
      <c r="L22" s="113"/>
      <c r="M22" s="11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.75" customHeight="1">
      <c r="A23" s="4"/>
      <c r="B23" s="117">
        <v>20221028</v>
      </c>
      <c r="C23" s="113" t="s">
        <v>217</v>
      </c>
      <c r="D23" s="129" t="s">
        <v>232</v>
      </c>
      <c r="E23" s="131" t="s">
        <v>160</v>
      </c>
      <c r="F23" s="113" t="s">
        <v>220</v>
      </c>
      <c r="G23" s="77">
        <v>0</v>
      </c>
      <c r="H23" s="77">
        <v>108990</v>
      </c>
      <c r="I23" s="118">
        <v>23439772</v>
      </c>
      <c r="J23" s="117">
        <v>20221028</v>
      </c>
      <c r="K23" s="113"/>
      <c r="L23" s="113"/>
      <c r="M23" s="11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.75" customHeight="1">
      <c r="A24" s="4"/>
      <c r="B24" s="117">
        <v>20221028</v>
      </c>
      <c r="C24" s="113" t="s">
        <v>217</v>
      </c>
      <c r="D24" s="129" t="s">
        <v>232</v>
      </c>
      <c r="E24" s="131" t="s">
        <v>160</v>
      </c>
      <c r="F24" s="113" t="s">
        <v>220</v>
      </c>
      <c r="G24" s="77">
        <v>0</v>
      </c>
      <c r="H24" s="77">
        <v>18000</v>
      </c>
      <c r="I24" s="118">
        <v>23421772</v>
      </c>
      <c r="J24" s="117">
        <v>20221028</v>
      </c>
      <c r="K24" s="113"/>
      <c r="L24" s="113"/>
      <c r="M24" s="11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.75" customHeight="1">
      <c r="A25" s="4"/>
      <c r="B25" s="117">
        <v>20221028</v>
      </c>
      <c r="C25" s="113" t="s">
        <v>217</v>
      </c>
      <c r="D25" s="130" t="s">
        <v>232</v>
      </c>
      <c r="E25" s="132" t="s">
        <v>160</v>
      </c>
      <c r="F25" s="113" t="s">
        <v>220</v>
      </c>
      <c r="G25" s="77">
        <v>0</v>
      </c>
      <c r="H25" s="77">
        <v>67420</v>
      </c>
      <c r="I25" s="118">
        <v>23354352</v>
      </c>
      <c r="J25" s="117">
        <v>20221028</v>
      </c>
      <c r="K25" s="113"/>
      <c r="L25" s="113"/>
      <c r="M25" s="11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.75" customHeight="1">
      <c r="A26" s="4"/>
      <c r="B26" s="117">
        <v>20221028</v>
      </c>
      <c r="C26" s="113" t="s">
        <v>217</v>
      </c>
      <c r="D26" s="130" t="s">
        <v>232</v>
      </c>
      <c r="E26" s="132" t="s">
        <v>160</v>
      </c>
      <c r="F26" s="113" t="s">
        <v>220</v>
      </c>
      <c r="G26" s="77">
        <v>0</v>
      </c>
      <c r="H26" s="77">
        <v>17040</v>
      </c>
      <c r="I26" s="118">
        <v>23337312</v>
      </c>
      <c r="J26" s="117">
        <v>20221028</v>
      </c>
      <c r="K26" s="113"/>
      <c r="L26" s="113"/>
      <c r="M26" s="11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.75" customHeight="1">
      <c r="A27" s="4"/>
      <c r="B27" s="117">
        <v>20221028</v>
      </c>
      <c r="C27" s="113" t="s">
        <v>217</v>
      </c>
      <c r="D27" s="123" t="s">
        <v>233</v>
      </c>
      <c r="E27" s="124" t="s">
        <v>155</v>
      </c>
      <c r="F27" s="113" t="s">
        <v>220</v>
      </c>
      <c r="G27" s="77">
        <v>0</v>
      </c>
      <c r="H27" s="77">
        <v>216800</v>
      </c>
      <c r="I27" s="118">
        <v>23120512</v>
      </c>
      <c r="J27" s="117">
        <v>20221028</v>
      </c>
      <c r="K27" s="113"/>
      <c r="L27" s="113"/>
      <c r="M27" s="11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>
      <c r="A28" s="4"/>
      <c r="B28" s="117">
        <v>20221028</v>
      </c>
      <c r="C28" s="113" t="s">
        <v>217</v>
      </c>
      <c r="D28" s="127" t="s">
        <v>234</v>
      </c>
      <c r="E28" s="128" t="s">
        <v>183</v>
      </c>
      <c r="F28" s="113" t="s">
        <v>220</v>
      </c>
      <c r="G28" s="77">
        <v>0</v>
      </c>
      <c r="H28" s="77">
        <v>1183497</v>
      </c>
      <c r="I28" s="118">
        <v>21937015</v>
      </c>
      <c r="J28" s="117">
        <v>20221028</v>
      </c>
      <c r="K28" s="113"/>
      <c r="L28" s="113"/>
      <c r="M28" s="11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.75" customHeight="1">
      <c r="A29" s="4"/>
      <c r="B29" s="117">
        <v>20221028</v>
      </c>
      <c r="C29" s="113" t="s">
        <v>217</v>
      </c>
      <c r="D29" s="129" t="s">
        <v>232</v>
      </c>
      <c r="E29" s="131" t="s">
        <v>160</v>
      </c>
      <c r="F29" s="113" t="s">
        <v>220</v>
      </c>
      <c r="G29" s="77">
        <v>0</v>
      </c>
      <c r="H29" s="77">
        <v>91590</v>
      </c>
      <c r="I29" s="118">
        <v>21845425</v>
      </c>
      <c r="J29" s="117">
        <v>20221028</v>
      </c>
      <c r="K29" s="113"/>
      <c r="L29" s="113"/>
      <c r="M29" s="11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.75" customHeight="1">
      <c r="A30" s="4"/>
      <c r="B30" s="117">
        <v>20221028</v>
      </c>
      <c r="C30" s="113" t="s">
        <v>217</v>
      </c>
      <c r="D30" s="129" t="s">
        <v>232</v>
      </c>
      <c r="E30" s="131" t="s">
        <v>160</v>
      </c>
      <c r="F30" s="113" t="s">
        <v>220</v>
      </c>
      <c r="G30" s="77">
        <v>0</v>
      </c>
      <c r="H30" s="77">
        <v>91590</v>
      </c>
      <c r="I30" s="118">
        <v>21753835</v>
      </c>
      <c r="J30" s="117">
        <v>20221028</v>
      </c>
      <c r="K30" s="113"/>
      <c r="L30" s="113"/>
      <c r="M30" s="11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.75" customHeight="1">
      <c r="A31" s="4"/>
      <c r="B31" s="117">
        <v>20221028</v>
      </c>
      <c r="C31" s="113" t="s">
        <v>217</v>
      </c>
      <c r="D31" s="33" t="s">
        <v>33</v>
      </c>
      <c r="E31" s="25" t="s">
        <v>21</v>
      </c>
      <c r="F31" s="113" t="s">
        <v>220</v>
      </c>
      <c r="G31" s="77">
        <v>91590</v>
      </c>
      <c r="H31" s="77">
        <v>0</v>
      </c>
      <c r="I31" s="118">
        <v>21845425</v>
      </c>
      <c r="J31" s="117">
        <v>20221028</v>
      </c>
      <c r="K31" s="113"/>
      <c r="L31" s="113"/>
      <c r="M31" s="13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.75" customHeight="1">
      <c r="A32" s="4"/>
      <c r="B32" s="117">
        <v>20221030</v>
      </c>
      <c r="C32" s="113" t="s">
        <v>217</v>
      </c>
      <c r="D32" s="134" t="s">
        <v>235</v>
      </c>
      <c r="E32" s="131" t="s">
        <v>85</v>
      </c>
      <c r="F32" s="113" t="s">
        <v>220</v>
      </c>
      <c r="G32" s="77">
        <v>0</v>
      </c>
      <c r="H32" s="77">
        <v>8000</v>
      </c>
      <c r="I32" s="118">
        <v>21837425</v>
      </c>
      <c r="J32" s="117">
        <v>20221030</v>
      </c>
      <c r="K32" s="113"/>
      <c r="L32" s="113"/>
      <c r="M32" s="13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>
      <c r="A33" s="4"/>
      <c r="B33" s="117">
        <v>20221030</v>
      </c>
      <c r="C33" s="113" t="s">
        <v>217</v>
      </c>
      <c r="D33" s="135" t="s">
        <v>235</v>
      </c>
      <c r="E33" s="132" t="s">
        <v>85</v>
      </c>
      <c r="F33" s="113" t="s">
        <v>220</v>
      </c>
      <c r="G33" s="77">
        <v>0</v>
      </c>
      <c r="H33" s="77">
        <v>5200</v>
      </c>
      <c r="I33" s="118">
        <v>21832225</v>
      </c>
      <c r="J33" s="117">
        <v>20221030</v>
      </c>
      <c r="K33" s="113"/>
      <c r="L33" s="113"/>
      <c r="M33" s="13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>
      <c r="A34" s="4"/>
      <c r="B34" s="117">
        <v>20221030</v>
      </c>
      <c r="C34" s="113" t="s">
        <v>217</v>
      </c>
      <c r="D34" s="135" t="s">
        <v>235</v>
      </c>
      <c r="E34" s="132" t="s">
        <v>85</v>
      </c>
      <c r="F34" s="113" t="s">
        <v>220</v>
      </c>
      <c r="G34" s="77">
        <v>0</v>
      </c>
      <c r="H34" s="77">
        <v>17700</v>
      </c>
      <c r="I34" s="118">
        <v>21814525</v>
      </c>
      <c r="J34" s="117">
        <v>20221030</v>
      </c>
      <c r="K34" s="113"/>
      <c r="L34" s="113"/>
      <c r="M34" s="11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>
      <c r="A35" s="4"/>
      <c r="B35" s="117">
        <v>20221031</v>
      </c>
      <c r="C35" s="113" t="s">
        <v>217</v>
      </c>
      <c r="D35" s="123" t="s">
        <v>236</v>
      </c>
      <c r="E35" s="124" t="s">
        <v>170</v>
      </c>
      <c r="F35" s="113" t="s">
        <v>220</v>
      </c>
      <c r="G35" s="77">
        <v>0</v>
      </c>
      <c r="H35" s="77">
        <v>156180</v>
      </c>
      <c r="I35" s="118">
        <v>21658345</v>
      </c>
      <c r="J35" s="117">
        <v>20221031</v>
      </c>
      <c r="K35" s="113"/>
      <c r="L35" s="113"/>
      <c r="M35" s="11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>
      <c r="A36" s="4"/>
      <c r="B36" s="117">
        <v>20221031</v>
      </c>
      <c r="C36" s="113" t="s">
        <v>217</v>
      </c>
      <c r="D36" s="33" t="s">
        <v>33</v>
      </c>
      <c r="E36" s="131" t="s">
        <v>160</v>
      </c>
      <c r="F36" s="113" t="s">
        <v>220</v>
      </c>
      <c r="G36" s="77">
        <v>91590</v>
      </c>
      <c r="H36" s="77">
        <v>0</v>
      </c>
      <c r="I36" s="118">
        <v>21749935</v>
      </c>
      <c r="J36" s="117">
        <v>20221031</v>
      </c>
      <c r="K36" s="113"/>
      <c r="L36" s="113"/>
      <c r="M36" s="11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>
      <c r="A37" s="4"/>
      <c r="B37" s="117">
        <v>20221031</v>
      </c>
      <c r="C37" s="113" t="s">
        <v>217</v>
      </c>
      <c r="D37" s="123" t="s">
        <v>236</v>
      </c>
      <c r="E37" s="25" t="s">
        <v>21</v>
      </c>
      <c r="F37" s="113" t="s">
        <v>220</v>
      </c>
      <c r="G37" s="77">
        <v>0</v>
      </c>
      <c r="H37" s="77">
        <v>84800</v>
      </c>
      <c r="I37" s="118">
        <v>21665135</v>
      </c>
      <c r="J37" s="117">
        <v>20221031</v>
      </c>
      <c r="K37" s="113"/>
      <c r="L37" s="113"/>
      <c r="M37" s="11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>
      <c r="A38" s="4"/>
      <c r="B38" s="117">
        <v>20221031</v>
      </c>
      <c r="C38" s="113" t="s">
        <v>217</v>
      </c>
      <c r="D38" s="127" t="s">
        <v>232</v>
      </c>
      <c r="E38" s="132" t="s">
        <v>160</v>
      </c>
      <c r="F38" s="113" t="s">
        <v>220</v>
      </c>
      <c r="G38" s="77">
        <v>0</v>
      </c>
      <c r="H38" s="77">
        <v>101500</v>
      </c>
      <c r="I38" s="118">
        <v>21563635</v>
      </c>
      <c r="J38" s="117">
        <v>20221031</v>
      </c>
      <c r="K38" s="113"/>
      <c r="L38" s="113"/>
      <c r="M38" s="11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>
      <c r="A39" s="4"/>
      <c r="B39" s="117">
        <v>20221031</v>
      </c>
      <c r="C39" s="113" t="s">
        <v>217</v>
      </c>
      <c r="D39" s="123" t="s">
        <v>236</v>
      </c>
      <c r="E39" s="124" t="s">
        <v>170</v>
      </c>
      <c r="F39" s="113" t="s">
        <v>220</v>
      </c>
      <c r="G39" s="77">
        <v>0</v>
      </c>
      <c r="H39" s="77">
        <v>92110</v>
      </c>
      <c r="I39" s="118">
        <v>21471525</v>
      </c>
      <c r="J39" s="117">
        <v>20221031</v>
      </c>
      <c r="K39" s="113"/>
      <c r="L39" s="113"/>
      <c r="M39" s="11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>
      <c r="A40" s="4"/>
      <c r="B40" s="117">
        <v>20221031</v>
      </c>
      <c r="C40" s="113" t="s">
        <v>217</v>
      </c>
      <c r="D40" s="123" t="s">
        <v>232</v>
      </c>
      <c r="E40" s="131" t="s">
        <v>160</v>
      </c>
      <c r="F40" s="113" t="s">
        <v>220</v>
      </c>
      <c r="G40" s="77">
        <v>0</v>
      </c>
      <c r="H40" s="77">
        <v>48000</v>
      </c>
      <c r="I40" s="118">
        <v>21423525</v>
      </c>
      <c r="J40" s="117">
        <v>20221031</v>
      </c>
      <c r="K40" s="113"/>
      <c r="L40" s="113"/>
      <c r="M40" s="11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>
      <c r="A41" s="4"/>
      <c r="B41" s="117">
        <v>20221031</v>
      </c>
      <c r="C41" s="113" t="s">
        <v>217</v>
      </c>
      <c r="D41" s="123" t="s">
        <v>237</v>
      </c>
      <c r="E41" s="124" t="s">
        <v>110</v>
      </c>
      <c r="F41" s="113" t="s">
        <v>220</v>
      </c>
      <c r="G41" s="77">
        <v>0</v>
      </c>
      <c r="H41" s="77">
        <v>31200</v>
      </c>
      <c r="I41" s="118">
        <v>21392325</v>
      </c>
      <c r="J41" s="117">
        <v>20221031</v>
      </c>
      <c r="K41" s="113"/>
      <c r="L41" s="113"/>
      <c r="M41" s="11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>
      <c r="A42" s="4"/>
      <c r="B42" s="117">
        <v>20221031</v>
      </c>
      <c r="C42" s="113" t="s">
        <v>217</v>
      </c>
      <c r="D42" s="123" t="s">
        <v>238</v>
      </c>
      <c r="E42" s="124" t="s">
        <v>160</v>
      </c>
      <c r="F42" s="113" t="s">
        <v>220</v>
      </c>
      <c r="G42" s="77">
        <v>0</v>
      </c>
      <c r="H42" s="77">
        <v>162600</v>
      </c>
      <c r="I42" s="118">
        <v>21229725</v>
      </c>
      <c r="J42" s="117">
        <v>20221031</v>
      </c>
      <c r="K42" s="113"/>
      <c r="L42" s="113"/>
      <c r="M42" s="11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>
      <c r="A43" s="4"/>
      <c r="B43" s="117">
        <v>20221031</v>
      </c>
      <c r="C43" s="113" t="s">
        <v>217</v>
      </c>
      <c r="D43" s="123" t="s">
        <v>238</v>
      </c>
      <c r="E43" s="124" t="s">
        <v>160</v>
      </c>
      <c r="F43" s="113" t="s">
        <v>220</v>
      </c>
      <c r="G43" s="77">
        <v>0</v>
      </c>
      <c r="H43" s="77">
        <v>79800</v>
      </c>
      <c r="I43" s="118">
        <v>21149925</v>
      </c>
      <c r="J43" s="117">
        <v>20221031</v>
      </c>
      <c r="K43" s="113"/>
      <c r="L43" s="113"/>
      <c r="M43" s="11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>
      <c r="A44" s="4"/>
      <c r="B44" s="117">
        <v>20221031</v>
      </c>
      <c r="C44" s="113" t="s">
        <v>217</v>
      </c>
      <c r="D44" s="127" t="s">
        <v>238</v>
      </c>
      <c r="E44" s="128" t="s">
        <v>160</v>
      </c>
      <c r="F44" s="113" t="s">
        <v>220</v>
      </c>
      <c r="G44" s="77">
        <v>0</v>
      </c>
      <c r="H44" s="77">
        <v>81500</v>
      </c>
      <c r="I44" s="118">
        <v>21068425</v>
      </c>
      <c r="J44" s="117">
        <v>20221031</v>
      </c>
      <c r="K44" s="113"/>
      <c r="L44" s="113"/>
      <c r="M44" s="1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>
      <c r="A45" s="4"/>
      <c r="B45" s="117">
        <v>20221031</v>
      </c>
      <c r="C45" s="113" t="s">
        <v>217</v>
      </c>
      <c r="D45" s="123" t="s">
        <v>239</v>
      </c>
      <c r="E45" s="124" t="s">
        <v>110</v>
      </c>
      <c r="F45" s="113" t="s">
        <v>220</v>
      </c>
      <c r="G45" s="77">
        <v>0</v>
      </c>
      <c r="H45" s="77">
        <v>235130</v>
      </c>
      <c r="I45" s="118">
        <v>20833295</v>
      </c>
      <c r="J45" s="117">
        <v>20221031</v>
      </c>
      <c r="K45" s="113"/>
      <c r="L45" s="113"/>
      <c r="M45" s="11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>
      <c r="A46" s="4"/>
      <c r="B46" s="117">
        <v>20221031</v>
      </c>
      <c r="C46" s="113" t="s">
        <v>217</v>
      </c>
      <c r="D46" s="123" t="s">
        <v>240</v>
      </c>
      <c r="E46" s="124" t="s">
        <v>115</v>
      </c>
      <c r="F46" s="113" t="s">
        <v>220</v>
      </c>
      <c r="G46" s="77">
        <v>0</v>
      </c>
      <c r="H46" s="77">
        <v>187020</v>
      </c>
      <c r="I46" s="118">
        <v>20646275</v>
      </c>
      <c r="J46" s="117">
        <v>20221031</v>
      </c>
      <c r="K46" s="113"/>
      <c r="L46" s="113"/>
      <c r="M46" s="11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>
      <c r="A47" s="4"/>
      <c r="B47" s="117">
        <v>20221031</v>
      </c>
      <c r="C47" s="113" t="s">
        <v>217</v>
      </c>
      <c r="D47" s="123" t="s">
        <v>237</v>
      </c>
      <c r="E47" s="124" t="s">
        <v>110</v>
      </c>
      <c r="F47" s="113" t="s">
        <v>220</v>
      </c>
      <c r="G47" s="77">
        <v>0</v>
      </c>
      <c r="H47" s="77">
        <v>468840</v>
      </c>
      <c r="I47" s="118">
        <v>20177435</v>
      </c>
      <c r="J47" s="117">
        <v>20221031</v>
      </c>
      <c r="K47" s="113"/>
      <c r="L47" s="113"/>
      <c r="M47" s="11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>
      <c r="A48" s="4"/>
      <c r="B48" s="117">
        <v>20221031</v>
      </c>
      <c r="C48" s="113" t="s">
        <v>217</v>
      </c>
      <c r="D48" s="123" t="s">
        <v>241</v>
      </c>
      <c r="E48" s="124" t="s">
        <v>110</v>
      </c>
      <c r="F48" s="113" t="s">
        <v>220</v>
      </c>
      <c r="G48" s="77">
        <v>0</v>
      </c>
      <c r="H48" s="77">
        <v>39520</v>
      </c>
      <c r="I48" s="118">
        <v>20137915</v>
      </c>
      <c r="J48" s="117">
        <v>20221031</v>
      </c>
      <c r="K48" s="113"/>
      <c r="L48" s="113"/>
      <c r="M48" s="11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>
      <c r="A49" s="4"/>
      <c r="B49" s="117">
        <v>20221101</v>
      </c>
      <c r="C49" s="113" t="s">
        <v>217</v>
      </c>
      <c r="D49" s="123" t="s">
        <v>242</v>
      </c>
      <c r="E49" s="124" t="s">
        <v>170</v>
      </c>
      <c r="F49" s="113" t="s">
        <v>220</v>
      </c>
      <c r="G49" s="77">
        <v>0</v>
      </c>
      <c r="H49" s="77">
        <v>912000</v>
      </c>
      <c r="I49" s="118">
        <v>19225915</v>
      </c>
      <c r="J49" s="117">
        <v>20221101</v>
      </c>
      <c r="K49" s="113"/>
      <c r="L49" s="113"/>
      <c r="M49" s="11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>
      <c r="A50" s="4"/>
      <c r="B50" s="117">
        <v>20221101</v>
      </c>
      <c r="C50" s="113" t="s">
        <v>217</v>
      </c>
      <c r="D50" s="123" t="s">
        <v>243</v>
      </c>
      <c r="E50" s="124" t="s">
        <v>164</v>
      </c>
      <c r="F50" s="113" t="s">
        <v>218</v>
      </c>
      <c r="G50" s="77">
        <v>0</v>
      </c>
      <c r="H50" s="77">
        <v>490356</v>
      </c>
      <c r="I50" s="118">
        <v>18735559</v>
      </c>
      <c r="J50" s="117">
        <v>20221101</v>
      </c>
      <c r="K50" s="113" t="s">
        <v>244</v>
      </c>
      <c r="L50" s="113"/>
      <c r="M50" s="11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>
      <c r="A51" s="4"/>
      <c r="B51" s="117">
        <v>20221101</v>
      </c>
      <c r="C51" s="113" t="s">
        <v>217</v>
      </c>
      <c r="D51" s="123" t="s">
        <v>243</v>
      </c>
      <c r="E51" s="124" t="s">
        <v>164</v>
      </c>
      <c r="F51" s="113" t="s">
        <v>220</v>
      </c>
      <c r="G51" s="77">
        <v>0</v>
      </c>
      <c r="H51" s="77">
        <v>953060</v>
      </c>
      <c r="I51" s="118">
        <v>17782499</v>
      </c>
      <c r="J51" s="117">
        <v>20221101</v>
      </c>
      <c r="K51" s="113"/>
      <c r="L51" s="113"/>
      <c r="M51" s="11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>
      <c r="A52" s="4"/>
      <c r="B52" s="117">
        <v>20221101</v>
      </c>
      <c r="C52" s="113" t="s">
        <v>217</v>
      </c>
      <c r="D52" s="123" t="s">
        <v>243</v>
      </c>
      <c r="E52" s="124" t="s">
        <v>164</v>
      </c>
      <c r="F52" s="113" t="s">
        <v>220</v>
      </c>
      <c r="G52" s="77">
        <v>0</v>
      </c>
      <c r="H52" s="77">
        <v>198000</v>
      </c>
      <c r="I52" s="118">
        <v>17584499</v>
      </c>
      <c r="J52" s="117">
        <v>20221101</v>
      </c>
      <c r="K52" s="113"/>
      <c r="L52" s="113"/>
      <c r="M52" s="11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>
      <c r="A53" s="4"/>
      <c r="B53" s="117">
        <v>20221101</v>
      </c>
      <c r="C53" s="113" t="s">
        <v>217</v>
      </c>
      <c r="D53" s="123" t="s">
        <v>245</v>
      </c>
      <c r="E53" s="124" t="s">
        <v>166</v>
      </c>
      <c r="F53" s="113" t="s">
        <v>220</v>
      </c>
      <c r="G53" s="77">
        <v>0</v>
      </c>
      <c r="H53" s="77">
        <v>235240</v>
      </c>
      <c r="I53" s="118">
        <v>17349259</v>
      </c>
      <c r="J53" s="117">
        <v>20221101</v>
      </c>
      <c r="K53" s="113"/>
      <c r="L53" s="113"/>
      <c r="M53" s="11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>
      <c r="A54" s="4"/>
      <c r="B54" s="117">
        <v>20221102</v>
      </c>
      <c r="C54" s="113" t="s">
        <v>217</v>
      </c>
      <c r="D54" s="127" t="s">
        <v>246</v>
      </c>
      <c r="E54" s="128" t="s">
        <v>124</v>
      </c>
      <c r="F54" s="113" t="s">
        <v>220</v>
      </c>
      <c r="G54" s="77">
        <v>0</v>
      </c>
      <c r="H54" s="77">
        <v>133200</v>
      </c>
      <c r="I54" s="118">
        <v>17216059</v>
      </c>
      <c r="J54" s="117">
        <v>20221102</v>
      </c>
      <c r="K54" s="113"/>
      <c r="L54" s="113"/>
      <c r="M54" s="11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>
      <c r="A55" s="4"/>
      <c r="B55" s="117">
        <v>20221102</v>
      </c>
      <c r="C55" s="113" t="s">
        <v>217</v>
      </c>
      <c r="D55" s="127" t="s">
        <v>247</v>
      </c>
      <c r="E55" s="128" t="s">
        <v>145</v>
      </c>
      <c r="F55" s="113" t="s">
        <v>220</v>
      </c>
      <c r="G55" s="77">
        <v>0</v>
      </c>
      <c r="H55" s="77">
        <v>90000</v>
      </c>
      <c r="I55" s="118">
        <v>17126059</v>
      </c>
      <c r="J55" s="117">
        <v>20221102</v>
      </c>
      <c r="K55" s="113"/>
      <c r="L55" s="113"/>
      <c r="M55" s="11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>
      <c r="A56" s="4"/>
      <c r="B56" s="117">
        <v>20221102</v>
      </c>
      <c r="C56" s="113" t="s">
        <v>217</v>
      </c>
      <c r="D56" s="127" t="s">
        <v>248</v>
      </c>
      <c r="E56" s="128" t="s">
        <v>145</v>
      </c>
      <c r="F56" s="113" t="s">
        <v>220</v>
      </c>
      <c r="G56" s="77">
        <v>0</v>
      </c>
      <c r="H56" s="77">
        <v>336600</v>
      </c>
      <c r="I56" s="118">
        <v>16789459</v>
      </c>
      <c r="J56" s="117">
        <v>20221102</v>
      </c>
      <c r="K56" s="113"/>
      <c r="L56" s="113"/>
      <c r="M56" s="11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>
      <c r="A57" s="4"/>
      <c r="B57" s="117">
        <v>20221102</v>
      </c>
      <c r="C57" s="113" t="s">
        <v>217</v>
      </c>
      <c r="D57" s="127" t="s">
        <v>249</v>
      </c>
      <c r="E57" s="128" t="s">
        <v>145</v>
      </c>
      <c r="F57" s="113" t="s">
        <v>220</v>
      </c>
      <c r="G57" s="77">
        <v>0</v>
      </c>
      <c r="H57" s="77">
        <v>228040</v>
      </c>
      <c r="I57" s="118">
        <v>16561419</v>
      </c>
      <c r="J57" s="117">
        <v>20221102</v>
      </c>
      <c r="K57" s="113"/>
      <c r="L57" s="113"/>
      <c r="M57" s="11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>
      <c r="A58" s="4"/>
      <c r="B58" s="117">
        <v>20221102</v>
      </c>
      <c r="C58" s="113" t="s">
        <v>217</v>
      </c>
      <c r="D58" s="123" t="s">
        <v>250</v>
      </c>
      <c r="E58" s="124" t="s">
        <v>145</v>
      </c>
      <c r="F58" s="113" t="s">
        <v>220</v>
      </c>
      <c r="G58" s="77">
        <v>0</v>
      </c>
      <c r="H58" s="77">
        <v>840000</v>
      </c>
      <c r="I58" s="118">
        <v>15721419</v>
      </c>
      <c r="J58" s="117">
        <v>20221102</v>
      </c>
      <c r="K58" s="113"/>
      <c r="L58" s="113"/>
      <c r="M58" s="11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>
      <c r="A59" s="4"/>
      <c r="B59" s="117">
        <v>20221102</v>
      </c>
      <c r="C59" s="113" t="s">
        <v>217</v>
      </c>
      <c r="D59" s="127" t="s">
        <v>251</v>
      </c>
      <c r="E59" s="128" t="s">
        <v>89</v>
      </c>
      <c r="F59" s="113" t="s">
        <v>220</v>
      </c>
      <c r="G59" s="77">
        <v>0</v>
      </c>
      <c r="H59" s="77">
        <v>391020</v>
      </c>
      <c r="I59" s="118">
        <v>15330399</v>
      </c>
      <c r="J59" s="117">
        <v>20221102</v>
      </c>
      <c r="K59" s="113"/>
      <c r="L59" s="113"/>
      <c r="M59" s="11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>
      <c r="A60" s="4"/>
      <c r="B60" s="117">
        <v>20221103</v>
      </c>
      <c r="C60" s="113" t="s">
        <v>217</v>
      </c>
      <c r="D60" s="127" t="s">
        <v>252</v>
      </c>
      <c r="E60" s="128" t="s">
        <v>138</v>
      </c>
      <c r="F60" s="113" t="s">
        <v>218</v>
      </c>
      <c r="G60" s="77">
        <v>0</v>
      </c>
      <c r="H60" s="77">
        <v>682500</v>
      </c>
      <c r="I60" s="118">
        <v>14647899</v>
      </c>
      <c r="J60" s="117">
        <v>20221103</v>
      </c>
      <c r="K60" s="121" t="s">
        <v>253</v>
      </c>
      <c r="L60" s="113"/>
      <c r="M60" s="11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>
      <c r="A61" s="4"/>
      <c r="B61" s="117">
        <v>20221110</v>
      </c>
      <c r="C61" s="113" t="s">
        <v>217</v>
      </c>
      <c r="D61" s="123" t="s">
        <v>254</v>
      </c>
      <c r="E61" s="124" t="s">
        <v>177</v>
      </c>
      <c r="F61" s="113" t="s">
        <v>220</v>
      </c>
      <c r="G61" s="77">
        <v>0</v>
      </c>
      <c r="H61" s="77">
        <v>725080</v>
      </c>
      <c r="I61" s="118">
        <v>13922819</v>
      </c>
      <c r="J61" s="117">
        <v>20221110</v>
      </c>
      <c r="K61" s="113"/>
      <c r="L61" s="113"/>
      <c r="M61" s="11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>
      <c r="A62" s="4"/>
      <c r="B62" s="117">
        <v>20221110</v>
      </c>
      <c r="C62" s="113" t="s">
        <v>217</v>
      </c>
      <c r="D62" s="127" t="s">
        <v>236</v>
      </c>
      <c r="E62" s="128" t="s">
        <v>170</v>
      </c>
      <c r="F62" s="113" t="s">
        <v>220</v>
      </c>
      <c r="G62" s="77">
        <v>0</v>
      </c>
      <c r="H62" s="77">
        <v>932160</v>
      </c>
      <c r="I62" s="118">
        <v>12990659</v>
      </c>
      <c r="J62" s="117">
        <v>20221110</v>
      </c>
      <c r="K62" s="113"/>
      <c r="L62" s="113"/>
      <c r="M62" s="11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>
      <c r="A63" s="4"/>
      <c r="B63" s="117">
        <v>20221110</v>
      </c>
      <c r="C63" s="113" t="s">
        <v>217</v>
      </c>
      <c r="D63" s="127" t="s">
        <v>255</v>
      </c>
      <c r="E63" s="128" t="s">
        <v>166</v>
      </c>
      <c r="F63" s="113" t="s">
        <v>220</v>
      </c>
      <c r="G63" s="77">
        <v>0</v>
      </c>
      <c r="H63" s="77">
        <v>180000</v>
      </c>
      <c r="I63" s="118">
        <v>12810659</v>
      </c>
      <c r="J63" s="117">
        <v>20221110</v>
      </c>
      <c r="K63" s="113"/>
      <c r="L63" s="113"/>
      <c r="M63" s="11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>
      <c r="A64" s="4"/>
      <c r="B64" s="117">
        <v>20221110</v>
      </c>
      <c r="C64" s="113" t="s">
        <v>217</v>
      </c>
      <c r="D64" s="123" t="s">
        <v>256</v>
      </c>
      <c r="E64" s="124" t="s">
        <v>189</v>
      </c>
      <c r="F64" s="113" t="s">
        <v>220</v>
      </c>
      <c r="G64" s="77">
        <v>0</v>
      </c>
      <c r="H64" s="77">
        <v>356400</v>
      </c>
      <c r="I64" s="118">
        <v>12454259</v>
      </c>
      <c r="J64" s="117">
        <v>20221110</v>
      </c>
      <c r="K64" s="113"/>
      <c r="L64" s="113"/>
      <c r="M64" s="11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>
      <c r="A65" s="4"/>
      <c r="B65" s="117">
        <v>20221110</v>
      </c>
      <c r="C65" s="113" t="s">
        <v>217</v>
      </c>
      <c r="D65" s="127" t="s">
        <v>257</v>
      </c>
      <c r="E65" s="128" t="s">
        <v>189</v>
      </c>
      <c r="F65" s="113" t="s">
        <v>220</v>
      </c>
      <c r="G65" s="77">
        <v>0</v>
      </c>
      <c r="H65" s="77">
        <v>101500</v>
      </c>
      <c r="I65" s="118">
        <v>12352759</v>
      </c>
      <c r="J65" s="117">
        <v>20221110</v>
      </c>
      <c r="K65" s="113"/>
      <c r="L65" s="113"/>
      <c r="M65" s="11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>
      <c r="A66" s="4"/>
      <c r="B66" s="117">
        <v>20221110</v>
      </c>
      <c r="C66" s="113" t="s">
        <v>217</v>
      </c>
      <c r="D66" s="123" t="s">
        <v>258</v>
      </c>
      <c r="E66" s="124" t="s">
        <v>168</v>
      </c>
      <c r="F66" s="113" t="s">
        <v>220</v>
      </c>
      <c r="G66" s="77">
        <v>0</v>
      </c>
      <c r="H66" s="77">
        <v>481460</v>
      </c>
      <c r="I66" s="118">
        <v>11871299</v>
      </c>
      <c r="J66" s="117">
        <v>20221110</v>
      </c>
      <c r="K66" s="113"/>
      <c r="L66" s="113"/>
      <c r="M66" s="11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>
      <c r="A67" s="4"/>
      <c r="B67" s="117">
        <v>20221111</v>
      </c>
      <c r="C67" s="113" t="s">
        <v>217</v>
      </c>
      <c r="D67" s="123" t="s">
        <v>259</v>
      </c>
      <c r="E67" s="124" t="s">
        <v>164</v>
      </c>
      <c r="F67" s="113" t="s">
        <v>220</v>
      </c>
      <c r="G67" s="77">
        <v>0</v>
      </c>
      <c r="H67" s="77">
        <v>35640</v>
      </c>
      <c r="I67" s="118">
        <v>11835659</v>
      </c>
      <c r="J67" s="117">
        <v>20221111</v>
      </c>
      <c r="K67" s="113"/>
      <c r="L67" s="113"/>
      <c r="M67" s="11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>
      <c r="A68" s="4"/>
      <c r="B68" s="117">
        <v>20221111</v>
      </c>
      <c r="C68" s="113" t="s">
        <v>217</v>
      </c>
      <c r="D68" s="127" t="s">
        <v>260</v>
      </c>
      <c r="E68" s="128" t="s">
        <v>110</v>
      </c>
      <c r="F68" s="113" t="s">
        <v>220</v>
      </c>
      <c r="G68" s="77">
        <v>0</v>
      </c>
      <c r="H68" s="77">
        <v>65250</v>
      </c>
      <c r="I68" s="118">
        <v>11770409</v>
      </c>
      <c r="J68" s="117">
        <v>20221111</v>
      </c>
      <c r="K68" s="113"/>
      <c r="L68" s="113"/>
      <c r="M68" s="11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>
      <c r="A69" s="4"/>
      <c r="B69" s="117">
        <v>20221114</v>
      </c>
      <c r="C69" s="113" t="s">
        <v>217</v>
      </c>
      <c r="D69" s="123" t="s">
        <v>261</v>
      </c>
      <c r="E69" s="124" t="s">
        <v>170</v>
      </c>
      <c r="F69" s="113" t="s">
        <v>220</v>
      </c>
      <c r="G69" s="77">
        <v>0</v>
      </c>
      <c r="H69" s="77">
        <v>46920</v>
      </c>
      <c r="I69" s="118">
        <v>11723489</v>
      </c>
      <c r="J69" s="117">
        <v>20221114</v>
      </c>
      <c r="K69" s="113"/>
      <c r="L69" s="113"/>
      <c r="M69" s="11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>
      <c r="A70" s="4"/>
      <c r="B70" s="117">
        <v>20221114</v>
      </c>
      <c r="C70" s="113" t="s">
        <v>217</v>
      </c>
      <c r="D70" s="123" t="s">
        <v>262</v>
      </c>
      <c r="E70" s="124" t="s">
        <v>115</v>
      </c>
      <c r="F70" s="113" t="s">
        <v>220</v>
      </c>
      <c r="G70" s="77">
        <v>0</v>
      </c>
      <c r="H70" s="77">
        <v>211330</v>
      </c>
      <c r="I70" s="118">
        <v>11512159</v>
      </c>
      <c r="J70" s="117">
        <v>20221114</v>
      </c>
      <c r="K70" s="113"/>
      <c r="L70" s="113"/>
      <c r="M70" s="11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>
      <c r="A71" s="4"/>
      <c r="B71" s="117">
        <v>20221114</v>
      </c>
      <c r="C71" s="113" t="s">
        <v>217</v>
      </c>
      <c r="D71" s="123" t="s">
        <v>263</v>
      </c>
      <c r="E71" s="124" t="s">
        <v>126</v>
      </c>
      <c r="F71" s="113" t="s">
        <v>220</v>
      </c>
      <c r="G71" s="77">
        <v>0</v>
      </c>
      <c r="H71" s="77">
        <v>224500</v>
      </c>
      <c r="I71" s="118">
        <v>11287659</v>
      </c>
      <c r="J71" s="117">
        <v>20221114</v>
      </c>
      <c r="K71" s="113"/>
      <c r="L71" s="113"/>
      <c r="M71" s="11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>
      <c r="A72" s="4"/>
      <c r="B72" s="117">
        <v>20221114</v>
      </c>
      <c r="C72" s="113" t="s">
        <v>217</v>
      </c>
      <c r="D72" s="123" t="s">
        <v>264</v>
      </c>
      <c r="E72" s="124" t="s">
        <v>156</v>
      </c>
      <c r="F72" s="113" t="s">
        <v>220</v>
      </c>
      <c r="G72" s="77">
        <v>0</v>
      </c>
      <c r="H72" s="77">
        <v>1240050</v>
      </c>
      <c r="I72" s="118">
        <v>10047609</v>
      </c>
      <c r="J72" s="117">
        <v>20221114</v>
      </c>
      <c r="K72" s="113"/>
      <c r="L72" s="113"/>
      <c r="M72" s="11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>
      <c r="A73" s="4"/>
      <c r="B73" s="117">
        <v>20221114</v>
      </c>
      <c r="C73" s="113" t="s">
        <v>217</v>
      </c>
      <c r="D73" s="123" t="s">
        <v>265</v>
      </c>
      <c r="E73" s="124" t="s">
        <v>124</v>
      </c>
      <c r="F73" s="113" t="s">
        <v>220</v>
      </c>
      <c r="G73" s="77">
        <v>0</v>
      </c>
      <c r="H73" s="77">
        <v>91180</v>
      </c>
      <c r="I73" s="118">
        <v>9956429</v>
      </c>
      <c r="J73" s="117">
        <v>20221114</v>
      </c>
      <c r="K73" s="113"/>
      <c r="L73" s="113"/>
      <c r="M73" s="11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>
      <c r="A74" s="4"/>
      <c r="B74" s="117">
        <v>20221115</v>
      </c>
      <c r="C74" s="113" t="s">
        <v>217</v>
      </c>
      <c r="D74" s="123" t="s">
        <v>266</v>
      </c>
      <c r="E74" s="124" t="s">
        <v>126</v>
      </c>
      <c r="F74" s="113" t="s">
        <v>220</v>
      </c>
      <c r="G74" s="77">
        <v>0</v>
      </c>
      <c r="H74" s="77">
        <v>602240</v>
      </c>
      <c r="I74" s="118">
        <v>9354189</v>
      </c>
      <c r="J74" s="117">
        <v>20221115</v>
      </c>
      <c r="K74" s="113"/>
      <c r="L74" s="113"/>
      <c r="M74" s="11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>
      <c r="A75" s="4"/>
      <c r="B75" s="117">
        <v>20221115</v>
      </c>
      <c r="C75" s="113" t="s">
        <v>217</v>
      </c>
      <c r="D75" s="123" t="s">
        <v>267</v>
      </c>
      <c r="E75" s="124" t="s">
        <v>170</v>
      </c>
      <c r="F75" s="113" t="s">
        <v>220</v>
      </c>
      <c r="G75" s="77">
        <v>0</v>
      </c>
      <c r="H75" s="77">
        <v>175200</v>
      </c>
      <c r="I75" s="118">
        <v>9178989</v>
      </c>
      <c r="J75" s="117">
        <v>20221115</v>
      </c>
      <c r="K75" s="136"/>
      <c r="L75" s="136"/>
      <c r="M75" s="13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>
      <c r="A76" s="4"/>
      <c r="B76" s="117">
        <v>20221115</v>
      </c>
      <c r="C76" s="113" t="s">
        <v>217</v>
      </c>
      <c r="D76" s="127" t="s">
        <v>268</v>
      </c>
      <c r="E76" s="128" t="s">
        <v>177</v>
      </c>
      <c r="F76" s="113" t="s">
        <v>220</v>
      </c>
      <c r="G76" s="77">
        <v>0</v>
      </c>
      <c r="H76" s="77">
        <v>245100</v>
      </c>
      <c r="I76" s="118">
        <v>8933889</v>
      </c>
      <c r="J76" s="117">
        <v>20221115</v>
      </c>
      <c r="K76" s="113"/>
      <c r="L76" s="113"/>
      <c r="M76" s="11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>
      <c r="A77" s="4"/>
      <c r="B77" s="117">
        <v>20221116</v>
      </c>
      <c r="C77" s="113" t="s">
        <v>217</v>
      </c>
      <c r="D77" s="123" t="s">
        <v>269</v>
      </c>
      <c r="E77" s="124" t="s">
        <v>138</v>
      </c>
      <c r="F77" s="113" t="s">
        <v>220</v>
      </c>
      <c r="G77" s="77">
        <v>0</v>
      </c>
      <c r="H77" s="77">
        <v>61700</v>
      </c>
      <c r="I77" s="118">
        <v>8872189</v>
      </c>
      <c r="J77" s="117">
        <v>20221116</v>
      </c>
      <c r="K77" s="113"/>
      <c r="L77" s="113"/>
      <c r="M77" s="11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>
      <c r="A78" s="4"/>
      <c r="B78" s="117">
        <v>20221116</v>
      </c>
      <c r="C78" s="113" t="s">
        <v>217</v>
      </c>
      <c r="D78" s="123" t="s">
        <v>252</v>
      </c>
      <c r="E78" s="124" t="s">
        <v>138</v>
      </c>
      <c r="F78" s="113" t="s">
        <v>220</v>
      </c>
      <c r="G78" s="77">
        <v>0</v>
      </c>
      <c r="H78" s="77">
        <v>133000</v>
      </c>
      <c r="I78" s="118">
        <v>8739189</v>
      </c>
      <c r="J78" s="117">
        <v>20221116</v>
      </c>
      <c r="K78" s="121" t="s">
        <v>253</v>
      </c>
      <c r="L78" s="113"/>
      <c r="M78" s="11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>
      <c r="A79" s="4"/>
      <c r="B79" s="117">
        <v>20221116</v>
      </c>
      <c r="C79" s="113" t="s">
        <v>217</v>
      </c>
      <c r="D79" s="119" t="s">
        <v>270</v>
      </c>
      <c r="E79" s="125" t="s">
        <v>130</v>
      </c>
      <c r="F79" s="113" t="s">
        <v>220</v>
      </c>
      <c r="G79" s="77">
        <v>0</v>
      </c>
      <c r="H79" s="77">
        <v>42400</v>
      </c>
      <c r="I79" s="118">
        <v>8696789</v>
      </c>
      <c r="J79" s="117">
        <v>20221116</v>
      </c>
      <c r="K79" s="113"/>
      <c r="L79" s="113"/>
      <c r="M79" s="11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>
      <c r="A80" s="4"/>
      <c r="B80" s="117">
        <v>20221116</v>
      </c>
      <c r="C80" s="113" t="s">
        <v>217</v>
      </c>
      <c r="D80" s="137" t="s">
        <v>271</v>
      </c>
      <c r="E80" s="33" t="s">
        <v>85</v>
      </c>
      <c r="F80" s="113" t="s">
        <v>220</v>
      </c>
      <c r="G80" s="77">
        <v>0</v>
      </c>
      <c r="H80" s="77">
        <v>6000</v>
      </c>
      <c r="I80" s="118">
        <v>8690789</v>
      </c>
      <c r="J80" s="117">
        <v>20221116</v>
      </c>
      <c r="K80" s="113"/>
      <c r="L80" s="113"/>
      <c r="M80" s="11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>
      <c r="A81" s="4"/>
      <c r="B81" s="117">
        <v>20221116</v>
      </c>
      <c r="C81" s="113" t="s">
        <v>217</v>
      </c>
      <c r="D81" s="137" t="s">
        <v>272</v>
      </c>
      <c r="E81" s="33" t="s">
        <v>100</v>
      </c>
      <c r="F81" s="113" t="s">
        <v>220</v>
      </c>
      <c r="G81" s="77">
        <v>0</v>
      </c>
      <c r="H81" s="77">
        <v>50000</v>
      </c>
      <c r="I81" s="118">
        <v>8640789</v>
      </c>
      <c r="J81" s="117">
        <v>20221116</v>
      </c>
      <c r="K81" s="113"/>
      <c r="L81" s="113"/>
      <c r="M81" s="11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>
      <c r="A82" s="4"/>
      <c r="B82" s="117">
        <v>20221116</v>
      </c>
      <c r="C82" s="113" t="s">
        <v>217</v>
      </c>
      <c r="D82" s="119" t="s">
        <v>273</v>
      </c>
      <c r="E82" s="120" t="s">
        <v>180</v>
      </c>
      <c r="F82" s="113" t="s">
        <v>220</v>
      </c>
      <c r="G82" s="77">
        <v>0</v>
      </c>
      <c r="H82" s="77">
        <v>296000</v>
      </c>
      <c r="I82" s="118">
        <v>8344789</v>
      </c>
      <c r="J82" s="117">
        <v>20221116</v>
      </c>
      <c r="K82" s="113"/>
      <c r="L82" s="113"/>
      <c r="M82" s="11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>
      <c r="A83" s="4"/>
      <c r="B83" s="117">
        <v>20221117</v>
      </c>
      <c r="C83" s="113" t="s">
        <v>217</v>
      </c>
      <c r="D83" s="119" t="s">
        <v>47</v>
      </c>
      <c r="E83" s="120" t="s">
        <v>48</v>
      </c>
      <c r="F83" s="113" t="s">
        <v>220</v>
      </c>
      <c r="G83" s="77">
        <v>2100000</v>
      </c>
      <c r="H83" s="77">
        <v>0</v>
      </c>
      <c r="I83" s="118">
        <v>10444789</v>
      </c>
      <c r="J83" s="117">
        <v>20221117</v>
      </c>
      <c r="K83" s="113"/>
      <c r="L83" s="113"/>
      <c r="M83" s="11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>
      <c r="A84" s="4"/>
      <c r="B84" s="117">
        <v>20221117</v>
      </c>
      <c r="C84" s="113" t="s">
        <v>217</v>
      </c>
      <c r="D84" s="119" t="s">
        <v>274</v>
      </c>
      <c r="E84" s="125" t="s">
        <v>130</v>
      </c>
      <c r="F84" s="113" t="s">
        <v>220</v>
      </c>
      <c r="G84" s="77">
        <v>0</v>
      </c>
      <c r="H84" s="77">
        <v>5200</v>
      </c>
      <c r="I84" s="118">
        <v>10439589</v>
      </c>
      <c r="J84" s="117">
        <v>20221117</v>
      </c>
      <c r="K84" s="113"/>
      <c r="L84" s="113"/>
      <c r="M84" s="11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>
      <c r="A85" s="4"/>
      <c r="B85" s="117">
        <v>20221117</v>
      </c>
      <c r="C85" s="113" t="s">
        <v>217</v>
      </c>
      <c r="D85" s="119" t="s">
        <v>275</v>
      </c>
      <c r="E85" s="125" t="s">
        <v>164</v>
      </c>
      <c r="F85" s="113" t="s">
        <v>220</v>
      </c>
      <c r="G85" s="77">
        <v>0</v>
      </c>
      <c r="H85" s="77">
        <v>10000</v>
      </c>
      <c r="I85" s="118">
        <v>10429589</v>
      </c>
      <c r="J85" s="117">
        <v>20221117</v>
      </c>
      <c r="K85" s="113"/>
      <c r="L85" s="113"/>
      <c r="M85" s="11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>
      <c r="A86" s="4"/>
      <c r="B86" s="117">
        <v>20221117</v>
      </c>
      <c r="C86" s="113" t="s">
        <v>217</v>
      </c>
      <c r="D86" s="33" t="s">
        <v>33</v>
      </c>
      <c r="E86" s="25" t="s">
        <v>21</v>
      </c>
      <c r="F86" s="113" t="s">
        <v>220</v>
      </c>
      <c r="G86" s="77">
        <v>41570</v>
      </c>
      <c r="H86" s="77">
        <v>0</v>
      </c>
      <c r="I86" s="118">
        <v>10471159</v>
      </c>
      <c r="J86" s="117">
        <v>20221117</v>
      </c>
      <c r="K86" s="113"/>
      <c r="L86" s="113"/>
      <c r="M86" s="11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>
      <c r="A87" s="4"/>
      <c r="B87" s="117">
        <v>20221117</v>
      </c>
      <c r="C87" s="113" t="s">
        <v>217</v>
      </c>
      <c r="D87" s="119" t="s">
        <v>47</v>
      </c>
      <c r="E87" s="120" t="s">
        <v>48</v>
      </c>
      <c r="F87" s="113" t="s">
        <v>218</v>
      </c>
      <c r="G87" s="77">
        <v>0</v>
      </c>
      <c r="H87" s="77">
        <v>1000000</v>
      </c>
      <c r="I87" s="118">
        <v>9471159</v>
      </c>
      <c r="J87" s="117">
        <v>20221117</v>
      </c>
      <c r="K87" s="113" t="s">
        <v>276</v>
      </c>
      <c r="L87" s="113"/>
      <c r="M87" s="11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>
      <c r="A88" s="4"/>
      <c r="B88" s="117">
        <v>20221117</v>
      </c>
      <c r="C88" s="113" t="s">
        <v>217</v>
      </c>
      <c r="D88" s="119" t="s">
        <v>277</v>
      </c>
      <c r="E88" s="120" t="s">
        <v>110</v>
      </c>
      <c r="F88" s="113" t="s">
        <v>220</v>
      </c>
      <c r="G88" s="77">
        <v>0</v>
      </c>
      <c r="H88" s="77">
        <v>146050</v>
      </c>
      <c r="I88" s="118">
        <v>9325109</v>
      </c>
      <c r="J88" s="117">
        <v>20221117</v>
      </c>
      <c r="K88" s="113"/>
      <c r="L88" s="113"/>
      <c r="M88" s="113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>
      <c r="A89" s="4"/>
      <c r="B89" s="117">
        <v>20221117</v>
      </c>
      <c r="C89" s="113" t="s">
        <v>217</v>
      </c>
      <c r="D89" s="119" t="s">
        <v>266</v>
      </c>
      <c r="E89" s="120" t="s">
        <v>126</v>
      </c>
      <c r="F89" s="113" t="s">
        <v>220</v>
      </c>
      <c r="G89" s="77">
        <v>0</v>
      </c>
      <c r="H89" s="77">
        <v>645830</v>
      </c>
      <c r="I89" s="118">
        <v>8679279</v>
      </c>
      <c r="J89" s="117">
        <v>20221117</v>
      </c>
      <c r="K89" s="113"/>
      <c r="L89" s="113"/>
      <c r="M89" s="113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>
      <c r="A90" s="4"/>
      <c r="B90" s="117">
        <v>20221117</v>
      </c>
      <c r="C90" s="113" t="s">
        <v>217</v>
      </c>
      <c r="D90" s="137" t="s">
        <v>278</v>
      </c>
      <c r="E90" s="25" t="s">
        <v>166</v>
      </c>
      <c r="F90" s="113" t="s">
        <v>220</v>
      </c>
      <c r="G90" s="77">
        <v>0</v>
      </c>
      <c r="H90" s="77">
        <v>26700</v>
      </c>
      <c r="I90" s="118">
        <v>8652579</v>
      </c>
      <c r="J90" s="117">
        <v>20221117</v>
      </c>
      <c r="K90" s="113"/>
      <c r="L90" s="113"/>
      <c r="M90" s="11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>
      <c r="A91" s="4"/>
      <c r="B91" s="117">
        <v>20221118</v>
      </c>
      <c r="C91" s="113" t="s">
        <v>217</v>
      </c>
      <c r="D91" s="119" t="s">
        <v>279</v>
      </c>
      <c r="E91" s="120" t="s">
        <v>124</v>
      </c>
      <c r="F91" s="113" t="s">
        <v>220</v>
      </c>
      <c r="G91" s="77">
        <v>0</v>
      </c>
      <c r="H91" s="77">
        <v>413910</v>
      </c>
      <c r="I91" s="118">
        <v>8238669</v>
      </c>
      <c r="J91" s="117">
        <v>20221118</v>
      </c>
      <c r="K91" s="113"/>
      <c r="L91" s="113"/>
      <c r="M91" s="11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>
      <c r="A92" s="4"/>
      <c r="B92" s="117">
        <v>20221118</v>
      </c>
      <c r="C92" s="113" t="s">
        <v>217</v>
      </c>
      <c r="D92" s="137" t="s">
        <v>279</v>
      </c>
      <c r="E92" s="25" t="s">
        <v>124</v>
      </c>
      <c r="F92" s="113" t="s">
        <v>220</v>
      </c>
      <c r="G92" s="77">
        <v>0</v>
      </c>
      <c r="H92" s="77">
        <v>49500</v>
      </c>
      <c r="I92" s="118">
        <v>8189169</v>
      </c>
      <c r="J92" s="117">
        <v>20221118</v>
      </c>
      <c r="K92" s="113"/>
      <c r="L92" s="113"/>
      <c r="M92" s="11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>
      <c r="A93" s="4"/>
      <c r="B93" s="117">
        <v>20221118</v>
      </c>
      <c r="C93" s="113" t="s">
        <v>217</v>
      </c>
      <c r="D93" s="137" t="s">
        <v>279</v>
      </c>
      <c r="E93" s="25" t="s">
        <v>124</v>
      </c>
      <c r="F93" s="113" t="s">
        <v>220</v>
      </c>
      <c r="G93" s="77">
        <v>0</v>
      </c>
      <c r="H93" s="77">
        <v>36000</v>
      </c>
      <c r="I93" s="118">
        <v>8153169</v>
      </c>
      <c r="J93" s="117">
        <v>20221118</v>
      </c>
      <c r="K93" s="113"/>
      <c r="L93" s="113"/>
      <c r="M93" s="11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>
      <c r="A94" s="4"/>
      <c r="B94" s="117">
        <v>20221118</v>
      </c>
      <c r="C94" s="113" t="s">
        <v>217</v>
      </c>
      <c r="D94" s="119" t="s">
        <v>279</v>
      </c>
      <c r="E94" s="120" t="s">
        <v>124</v>
      </c>
      <c r="F94" s="113" t="s">
        <v>220</v>
      </c>
      <c r="G94" s="77">
        <v>0</v>
      </c>
      <c r="H94" s="77">
        <v>68800</v>
      </c>
      <c r="I94" s="118">
        <v>8084369</v>
      </c>
      <c r="J94" s="117">
        <v>20221118</v>
      </c>
      <c r="K94" s="113"/>
      <c r="L94" s="113"/>
      <c r="M94" s="11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>
      <c r="A95" s="4"/>
      <c r="B95" s="117">
        <v>20221118</v>
      </c>
      <c r="C95" s="113" t="s">
        <v>217</v>
      </c>
      <c r="D95" s="119" t="s">
        <v>280</v>
      </c>
      <c r="E95" s="120" t="s">
        <v>124</v>
      </c>
      <c r="F95" s="113" t="s">
        <v>220</v>
      </c>
      <c r="G95" s="77">
        <v>0</v>
      </c>
      <c r="H95" s="77">
        <v>121750</v>
      </c>
      <c r="I95" s="118">
        <v>7962619</v>
      </c>
      <c r="J95" s="117">
        <v>20221118</v>
      </c>
      <c r="K95" s="113"/>
      <c r="L95" s="113"/>
      <c r="M95" s="11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>
      <c r="A96" s="4"/>
      <c r="B96" s="117">
        <v>20221119</v>
      </c>
      <c r="C96" s="113" t="s">
        <v>217</v>
      </c>
      <c r="D96" s="119" t="s">
        <v>281</v>
      </c>
      <c r="E96" s="120" t="s">
        <v>126</v>
      </c>
      <c r="F96" s="113" t="s">
        <v>218</v>
      </c>
      <c r="G96" s="77">
        <v>0</v>
      </c>
      <c r="H96" s="77">
        <v>512500</v>
      </c>
      <c r="I96" s="118">
        <v>7450119</v>
      </c>
      <c r="J96" s="117">
        <v>20221119</v>
      </c>
      <c r="K96" s="138" t="s">
        <v>282</v>
      </c>
      <c r="L96" s="113"/>
      <c r="M96" s="11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>
      <c r="A97" s="4"/>
      <c r="B97" s="117">
        <v>20221120</v>
      </c>
      <c r="C97" s="113" t="s">
        <v>217</v>
      </c>
      <c r="D97" s="119" t="s">
        <v>47</v>
      </c>
      <c r="E97" s="120" t="s">
        <v>48</v>
      </c>
      <c r="F97" s="113" t="s">
        <v>218</v>
      </c>
      <c r="G97" s="77">
        <v>0</v>
      </c>
      <c r="H97" s="77">
        <v>1000000</v>
      </c>
      <c r="I97" s="118">
        <v>6450119</v>
      </c>
      <c r="J97" s="117">
        <v>20221120</v>
      </c>
      <c r="K97" s="138" t="s">
        <v>276</v>
      </c>
      <c r="L97" s="113"/>
      <c r="M97" s="11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>
      <c r="A98" s="4"/>
      <c r="B98" s="117">
        <v>20221120</v>
      </c>
      <c r="C98" s="113" t="s">
        <v>217</v>
      </c>
      <c r="D98" s="119" t="s">
        <v>283</v>
      </c>
      <c r="E98" s="120" t="s">
        <v>85</v>
      </c>
      <c r="F98" s="113" t="s">
        <v>220</v>
      </c>
      <c r="G98" s="77">
        <v>0</v>
      </c>
      <c r="H98" s="77">
        <v>5390</v>
      </c>
      <c r="I98" s="118">
        <v>6444729</v>
      </c>
      <c r="J98" s="117">
        <v>20221120</v>
      </c>
      <c r="K98" s="113"/>
      <c r="L98" s="113"/>
      <c r="M98" s="11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>
      <c r="A99" s="4"/>
      <c r="B99" s="117">
        <v>20221121</v>
      </c>
      <c r="C99" s="113" t="s">
        <v>217</v>
      </c>
      <c r="D99" s="137" t="s">
        <v>284</v>
      </c>
      <c r="E99" s="25" t="s">
        <v>166</v>
      </c>
      <c r="F99" s="113" t="s">
        <v>220</v>
      </c>
      <c r="G99" s="77">
        <v>0</v>
      </c>
      <c r="H99" s="77">
        <v>37547</v>
      </c>
      <c r="I99" s="118">
        <v>6407182</v>
      </c>
      <c r="J99" s="117">
        <v>20221121</v>
      </c>
      <c r="K99" s="113"/>
      <c r="L99" s="113"/>
      <c r="M99" s="11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>
      <c r="A100" s="4"/>
      <c r="B100" s="117">
        <v>20221121</v>
      </c>
      <c r="C100" s="113" t="s">
        <v>217</v>
      </c>
      <c r="D100" s="137" t="s">
        <v>284</v>
      </c>
      <c r="E100" s="25" t="s">
        <v>166</v>
      </c>
      <c r="F100" s="113" t="s">
        <v>220</v>
      </c>
      <c r="G100" s="77">
        <v>0</v>
      </c>
      <c r="H100" s="77">
        <v>16599</v>
      </c>
      <c r="I100" s="118">
        <v>6390583</v>
      </c>
      <c r="J100" s="117">
        <v>20221121</v>
      </c>
      <c r="K100" s="113"/>
      <c r="L100" s="113"/>
      <c r="M100" s="11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5.75" customHeight="1">
      <c r="A101" s="4"/>
      <c r="B101" s="117">
        <v>20221121</v>
      </c>
      <c r="C101" s="113" t="s">
        <v>217</v>
      </c>
      <c r="D101" s="137" t="s">
        <v>285</v>
      </c>
      <c r="E101" s="25" t="s">
        <v>124</v>
      </c>
      <c r="F101" s="113" t="s">
        <v>220</v>
      </c>
      <c r="G101" s="77">
        <v>0</v>
      </c>
      <c r="H101" s="77">
        <v>67000</v>
      </c>
      <c r="I101" s="118">
        <v>6323583</v>
      </c>
      <c r="J101" s="117">
        <v>20221121</v>
      </c>
      <c r="K101" s="113"/>
      <c r="L101" s="113"/>
      <c r="M101" s="11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5.75" customHeight="1">
      <c r="A102" s="4"/>
      <c r="B102" s="117">
        <v>20221121</v>
      </c>
      <c r="C102" s="113" t="s">
        <v>217</v>
      </c>
      <c r="D102" s="119" t="s">
        <v>47</v>
      </c>
      <c r="E102" s="120" t="s">
        <v>48</v>
      </c>
      <c r="F102" s="113" t="s">
        <v>218</v>
      </c>
      <c r="G102" s="77">
        <v>0</v>
      </c>
      <c r="H102" s="77">
        <v>100000</v>
      </c>
      <c r="I102" s="118">
        <v>6223583</v>
      </c>
      <c r="J102" s="117">
        <v>20221121</v>
      </c>
      <c r="K102" s="138" t="s">
        <v>276</v>
      </c>
      <c r="L102" s="113"/>
      <c r="M102" s="11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.75" customHeight="1">
      <c r="A103" s="4"/>
      <c r="B103" s="117">
        <v>20221122</v>
      </c>
      <c r="C103" s="113" t="s">
        <v>217</v>
      </c>
      <c r="D103" s="113" t="s">
        <v>286</v>
      </c>
      <c r="E103" s="113" t="s">
        <v>130</v>
      </c>
      <c r="F103" s="113" t="s">
        <v>220</v>
      </c>
      <c r="G103" s="77">
        <v>0</v>
      </c>
      <c r="H103" s="77">
        <v>20000</v>
      </c>
      <c r="I103" s="118">
        <v>6203583</v>
      </c>
      <c r="J103" s="117">
        <v>20221122</v>
      </c>
      <c r="K103" s="113"/>
      <c r="L103" s="113"/>
      <c r="M103" s="11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.75" customHeight="1">
      <c r="A104" s="4"/>
      <c r="B104" s="117">
        <v>20221122</v>
      </c>
      <c r="C104" s="113" t="s">
        <v>217</v>
      </c>
      <c r="D104" s="119" t="s">
        <v>287</v>
      </c>
      <c r="E104" s="120" t="s">
        <v>102</v>
      </c>
      <c r="F104" s="113" t="s">
        <v>220</v>
      </c>
      <c r="G104" s="77">
        <v>0</v>
      </c>
      <c r="H104" s="77">
        <v>23000</v>
      </c>
      <c r="I104" s="118">
        <v>6180583</v>
      </c>
      <c r="J104" s="117">
        <v>20221122</v>
      </c>
      <c r="K104" s="113"/>
      <c r="L104" s="113"/>
      <c r="M104" s="11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.75" customHeight="1">
      <c r="A105" s="4"/>
      <c r="B105" s="117">
        <v>20221122</v>
      </c>
      <c r="C105" s="113" t="s">
        <v>217</v>
      </c>
      <c r="D105" s="119" t="s">
        <v>288</v>
      </c>
      <c r="E105" s="120" t="s">
        <v>160</v>
      </c>
      <c r="F105" s="113" t="s">
        <v>220</v>
      </c>
      <c r="G105" s="77">
        <v>0</v>
      </c>
      <c r="H105" s="77">
        <v>19600</v>
      </c>
      <c r="I105" s="118">
        <v>6160983</v>
      </c>
      <c r="J105" s="117">
        <v>20221122</v>
      </c>
      <c r="K105" s="113"/>
      <c r="L105" s="113"/>
      <c r="M105" s="11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.75" customHeight="1">
      <c r="A106" s="4"/>
      <c r="B106" s="117">
        <v>20221122</v>
      </c>
      <c r="C106" s="113" t="s">
        <v>217</v>
      </c>
      <c r="D106" s="119" t="s">
        <v>288</v>
      </c>
      <c r="E106" s="120" t="s">
        <v>160</v>
      </c>
      <c r="F106" s="113" t="s">
        <v>220</v>
      </c>
      <c r="G106" s="77">
        <v>0</v>
      </c>
      <c r="H106" s="77">
        <v>9600</v>
      </c>
      <c r="I106" s="118">
        <v>6151383</v>
      </c>
      <c r="J106" s="117">
        <v>20221122</v>
      </c>
      <c r="K106" s="113"/>
      <c r="L106" s="113"/>
      <c r="M106" s="11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.75" customHeight="1">
      <c r="A107" s="4"/>
      <c r="B107" s="117">
        <v>20221122</v>
      </c>
      <c r="C107" s="113" t="s">
        <v>217</v>
      </c>
      <c r="D107" s="119" t="s">
        <v>289</v>
      </c>
      <c r="E107" s="120" t="s">
        <v>170</v>
      </c>
      <c r="F107" s="113" t="s">
        <v>220</v>
      </c>
      <c r="G107" s="77">
        <v>0</v>
      </c>
      <c r="H107" s="77">
        <v>31000</v>
      </c>
      <c r="I107" s="118">
        <v>6120383</v>
      </c>
      <c r="J107" s="117">
        <v>20221122</v>
      </c>
      <c r="K107" s="113"/>
      <c r="L107" s="113"/>
      <c r="M107" s="11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.75" customHeight="1">
      <c r="A108" s="4"/>
      <c r="B108" s="117">
        <v>20221122</v>
      </c>
      <c r="C108" s="113" t="s">
        <v>217</v>
      </c>
      <c r="D108" s="119" t="s">
        <v>290</v>
      </c>
      <c r="E108" s="120" t="s">
        <v>160</v>
      </c>
      <c r="F108" s="113" t="s">
        <v>220</v>
      </c>
      <c r="G108" s="77">
        <v>0</v>
      </c>
      <c r="H108" s="77">
        <v>4000</v>
      </c>
      <c r="I108" s="118">
        <v>6116383</v>
      </c>
      <c r="J108" s="117">
        <v>20221122</v>
      </c>
      <c r="K108" s="113"/>
      <c r="L108" s="113"/>
      <c r="M108" s="11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.75" customHeight="1">
      <c r="A109" s="4"/>
      <c r="B109" s="117">
        <v>20221122</v>
      </c>
      <c r="C109" s="113" t="s">
        <v>217</v>
      </c>
      <c r="D109" s="119" t="s">
        <v>291</v>
      </c>
      <c r="E109" s="139" t="s">
        <v>112</v>
      </c>
      <c r="F109" s="113" t="s">
        <v>220</v>
      </c>
      <c r="G109" s="77">
        <v>0</v>
      </c>
      <c r="H109" s="77">
        <v>46000</v>
      </c>
      <c r="I109" s="118">
        <v>6070383</v>
      </c>
      <c r="J109" s="117">
        <v>20221122</v>
      </c>
      <c r="K109" s="113"/>
      <c r="L109" s="113"/>
      <c r="M109" s="113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.75" customHeight="1">
      <c r="A110" s="4"/>
      <c r="B110" s="117">
        <v>20221123</v>
      </c>
      <c r="C110" s="113" t="s">
        <v>217</v>
      </c>
      <c r="D110" s="119" t="s">
        <v>292</v>
      </c>
      <c r="E110" s="120" t="s">
        <v>102</v>
      </c>
      <c r="F110" s="113" t="s">
        <v>220</v>
      </c>
      <c r="G110" s="77">
        <v>0</v>
      </c>
      <c r="H110" s="77">
        <v>15000</v>
      </c>
      <c r="I110" s="118">
        <v>6055383</v>
      </c>
      <c r="J110" s="117">
        <v>20221123</v>
      </c>
      <c r="K110" s="113"/>
      <c r="L110" s="113"/>
      <c r="M110" s="11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.75" customHeight="1">
      <c r="A111" s="4"/>
      <c r="B111" s="117">
        <v>20221123</v>
      </c>
      <c r="C111" s="113" t="s">
        <v>217</v>
      </c>
      <c r="D111" s="140" t="s">
        <v>293</v>
      </c>
      <c r="E111" s="141" t="s">
        <v>130</v>
      </c>
      <c r="F111" s="113" t="s">
        <v>220</v>
      </c>
      <c r="G111" s="77">
        <v>0</v>
      </c>
      <c r="H111" s="77">
        <v>5600</v>
      </c>
      <c r="I111" s="118">
        <v>6049783</v>
      </c>
      <c r="J111" s="117">
        <v>20221123</v>
      </c>
      <c r="K111" s="113"/>
      <c r="L111" s="113"/>
      <c r="M111" s="11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.75" customHeight="1">
      <c r="A112" s="4"/>
      <c r="B112" s="117">
        <v>20221123</v>
      </c>
      <c r="C112" s="113" t="s">
        <v>217</v>
      </c>
      <c r="D112" s="119" t="s">
        <v>294</v>
      </c>
      <c r="E112" s="120" t="s">
        <v>170</v>
      </c>
      <c r="F112" s="113" t="s">
        <v>220</v>
      </c>
      <c r="G112" s="77">
        <v>0</v>
      </c>
      <c r="H112" s="77">
        <v>37000</v>
      </c>
      <c r="I112" s="118">
        <v>6012783</v>
      </c>
      <c r="J112" s="117">
        <v>20221123</v>
      </c>
      <c r="K112" s="113"/>
      <c r="L112" s="113"/>
      <c r="M112" s="11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.75" customHeight="1">
      <c r="A113" s="4"/>
      <c r="B113" s="117">
        <v>20221123</v>
      </c>
      <c r="C113" s="113" t="s">
        <v>217</v>
      </c>
      <c r="D113" s="119" t="s">
        <v>184</v>
      </c>
      <c r="E113" s="120" t="s">
        <v>186</v>
      </c>
      <c r="F113" s="113" t="s">
        <v>220</v>
      </c>
      <c r="G113" s="77">
        <v>0</v>
      </c>
      <c r="H113" s="77">
        <v>53600</v>
      </c>
      <c r="I113" s="118">
        <v>5959183</v>
      </c>
      <c r="J113" s="117">
        <v>20221123</v>
      </c>
      <c r="K113" s="113"/>
      <c r="L113" s="113"/>
      <c r="M113" s="11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>
      <c r="A114" s="4"/>
      <c r="B114" s="117">
        <v>20221123</v>
      </c>
      <c r="C114" s="113" t="s">
        <v>217</v>
      </c>
      <c r="D114" s="119" t="s">
        <v>184</v>
      </c>
      <c r="E114" s="120" t="s">
        <v>186</v>
      </c>
      <c r="F114" s="113" t="s">
        <v>220</v>
      </c>
      <c r="G114" s="77">
        <v>0</v>
      </c>
      <c r="H114" s="77">
        <v>363000</v>
      </c>
      <c r="I114" s="118">
        <v>5596183</v>
      </c>
      <c r="J114" s="117">
        <v>20221123</v>
      </c>
      <c r="K114" s="113"/>
      <c r="L114" s="113"/>
      <c r="M114" s="11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>
      <c r="A115" s="4"/>
      <c r="B115" s="117">
        <v>20221124</v>
      </c>
      <c r="C115" s="113" t="s">
        <v>217</v>
      </c>
      <c r="D115" s="142" t="s">
        <v>295</v>
      </c>
      <c r="E115" s="143" t="s">
        <v>170</v>
      </c>
      <c r="F115" s="113" t="s">
        <v>220</v>
      </c>
      <c r="G115" s="77">
        <v>0</v>
      </c>
      <c r="H115" s="77">
        <v>3000</v>
      </c>
      <c r="I115" s="118">
        <v>5593183</v>
      </c>
      <c r="J115" s="117">
        <v>20221124</v>
      </c>
      <c r="K115" s="113"/>
      <c r="L115" s="113"/>
      <c r="M115" s="11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>
      <c r="A116" s="4"/>
      <c r="B116" s="117">
        <v>20221124</v>
      </c>
      <c r="C116" s="113" t="s">
        <v>217</v>
      </c>
      <c r="D116" s="119" t="s">
        <v>184</v>
      </c>
      <c r="E116" s="120" t="s">
        <v>186</v>
      </c>
      <c r="F116" s="113" t="s">
        <v>220</v>
      </c>
      <c r="G116" s="77">
        <v>0</v>
      </c>
      <c r="H116" s="77">
        <v>391500</v>
      </c>
      <c r="I116" s="118">
        <v>5201683</v>
      </c>
      <c r="J116" s="117">
        <v>20221124</v>
      </c>
      <c r="K116" s="113"/>
      <c r="L116" s="113"/>
      <c r="M116" s="11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customHeight="1">
      <c r="A117" s="4"/>
      <c r="B117" s="117">
        <v>20221125</v>
      </c>
      <c r="C117" s="113" t="s">
        <v>217</v>
      </c>
      <c r="D117" s="113" t="s">
        <v>47</v>
      </c>
      <c r="E117" s="120" t="s">
        <v>48</v>
      </c>
      <c r="F117" s="113" t="s">
        <v>218</v>
      </c>
      <c r="G117" s="77">
        <v>200000</v>
      </c>
      <c r="H117" s="77">
        <v>0</v>
      </c>
      <c r="I117" s="118">
        <v>5401683</v>
      </c>
      <c r="J117" s="117">
        <v>20221125</v>
      </c>
      <c r="K117" s="113"/>
      <c r="L117" s="113"/>
      <c r="M117" s="11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75" customHeight="1">
      <c r="A118" s="4"/>
      <c r="B118" s="117">
        <v>20221125</v>
      </c>
      <c r="C118" s="113" t="s">
        <v>217</v>
      </c>
      <c r="D118" s="119" t="s">
        <v>296</v>
      </c>
      <c r="E118" s="120" t="s">
        <v>85</v>
      </c>
      <c r="F118" s="113" t="s">
        <v>220</v>
      </c>
      <c r="G118" s="77">
        <v>0</v>
      </c>
      <c r="H118" s="77">
        <v>16000</v>
      </c>
      <c r="I118" s="118">
        <v>5385683</v>
      </c>
      <c r="J118" s="117">
        <v>20221125</v>
      </c>
      <c r="K118" s="113"/>
      <c r="L118" s="113"/>
      <c r="M118" s="11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.75" customHeight="1">
      <c r="A119" s="4"/>
      <c r="B119" s="117">
        <v>20221125</v>
      </c>
      <c r="C119" s="113" t="s">
        <v>217</v>
      </c>
      <c r="D119" s="137" t="s">
        <v>297</v>
      </c>
      <c r="E119" s="25" t="s">
        <v>85</v>
      </c>
      <c r="F119" s="113" t="s">
        <v>220</v>
      </c>
      <c r="G119" s="77">
        <v>0</v>
      </c>
      <c r="H119" s="77">
        <v>23700</v>
      </c>
      <c r="I119" s="118">
        <v>5361983</v>
      </c>
      <c r="J119" s="117">
        <v>20221125</v>
      </c>
      <c r="K119" s="113"/>
      <c r="L119" s="113"/>
      <c r="M119" s="11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.75" customHeight="1">
      <c r="A120" s="4"/>
      <c r="B120" s="117">
        <v>20221125</v>
      </c>
      <c r="C120" s="113" t="s">
        <v>217</v>
      </c>
      <c r="D120" s="119" t="s">
        <v>184</v>
      </c>
      <c r="E120" s="120" t="s">
        <v>186</v>
      </c>
      <c r="F120" s="113" t="s">
        <v>220</v>
      </c>
      <c r="G120" s="77">
        <v>0</v>
      </c>
      <c r="H120" s="77">
        <v>191000</v>
      </c>
      <c r="I120" s="118">
        <v>5170983</v>
      </c>
      <c r="J120" s="117">
        <v>20221125</v>
      </c>
      <c r="K120" s="113"/>
      <c r="L120" s="113"/>
      <c r="M120" s="11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.75" customHeight="1">
      <c r="A121" s="4"/>
      <c r="B121" s="117">
        <v>20221127</v>
      </c>
      <c r="C121" s="113" t="s">
        <v>217</v>
      </c>
      <c r="D121" s="119" t="s">
        <v>298</v>
      </c>
      <c r="E121" s="120" t="s">
        <v>85</v>
      </c>
      <c r="F121" s="113" t="s">
        <v>218</v>
      </c>
      <c r="G121" s="77">
        <v>0</v>
      </c>
      <c r="H121" s="77">
        <v>360500</v>
      </c>
      <c r="I121" s="118">
        <v>4810483</v>
      </c>
      <c r="J121" s="117">
        <v>20221127</v>
      </c>
      <c r="K121" s="138" t="s">
        <v>299</v>
      </c>
      <c r="L121" s="113"/>
      <c r="M121" s="11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.75" customHeight="1">
      <c r="A122" s="4"/>
      <c r="B122" s="117">
        <v>20221127</v>
      </c>
      <c r="C122" s="113" t="s">
        <v>217</v>
      </c>
      <c r="D122" s="119" t="s">
        <v>300</v>
      </c>
      <c r="E122" s="120" t="s">
        <v>112</v>
      </c>
      <c r="F122" s="113" t="s">
        <v>220</v>
      </c>
      <c r="G122" s="77">
        <v>0</v>
      </c>
      <c r="H122" s="77">
        <v>365500</v>
      </c>
      <c r="I122" s="118">
        <v>4444983</v>
      </c>
      <c r="J122" s="117">
        <v>20221127</v>
      </c>
      <c r="K122" s="113"/>
      <c r="L122" s="113"/>
      <c r="M122" s="11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.75" customHeight="1">
      <c r="A123" s="4"/>
      <c r="B123" s="117">
        <v>20221127</v>
      </c>
      <c r="C123" s="113" t="s">
        <v>217</v>
      </c>
      <c r="D123" s="119" t="s">
        <v>298</v>
      </c>
      <c r="E123" s="120" t="s">
        <v>85</v>
      </c>
      <c r="F123" s="113" t="s">
        <v>218</v>
      </c>
      <c r="G123" s="77">
        <v>0</v>
      </c>
      <c r="H123" s="77">
        <v>300500</v>
      </c>
      <c r="I123" s="118">
        <v>4144483</v>
      </c>
      <c r="J123" s="117">
        <v>20221127</v>
      </c>
      <c r="K123" s="138" t="s">
        <v>301</v>
      </c>
      <c r="L123" s="113"/>
      <c r="M123" s="11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.75" customHeight="1">
      <c r="A124" s="4"/>
      <c r="B124" s="117">
        <v>20221128</v>
      </c>
      <c r="C124" s="113" t="s">
        <v>217</v>
      </c>
      <c r="D124" s="119" t="s">
        <v>302</v>
      </c>
      <c r="E124" s="120" t="s">
        <v>85</v>
      </c>
      <c r="F124" s="113" t="s">
        <v>218</v>
      </c>
      <c r="G124" s="77">
        <v>0</v>
      </c>
      <c r="H124" s="77">
        <v>1000000</v>
      </c>
      <c r="I124" s="118">
        <v>3144483</v>
      </c>
      <c r="J124" s="117">
        <v>20221128</v>
      </c>
      <c r="K124" s="119" t="s">
        <v>303</v>
      </c>
      <c r="L124" s="113"/>
      <c r="M124" s="11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.75" customHeight="1">
      <c r="A125" s="4"/>
      <c r="B125" s="117">
        <v>20221201</v>
      </c>
      <c r="C125" s="113" t="s">
        <v>217</v>
      </c>
      <c r="D125" s="119" t="s">
        <v>49</v>
      </c>
      <c r="E125" s="120" t="s">
        <v>50</v>
      </c>
      <c r="F125" s="113" t="s">
        <v>218</v>
      </c>
      <c r="G125" s="77">
        <v>0</v>
      </c>
      <c r="H125" s="77">
        <v>967000</v>
      </c>
      <c r="I125" s="118">
        <v>2177483</v>
      </c>
      <c r="J125" s="117">
        <v>20221201</v>
      </c>
      <c r="K125" s="138" t="s">
        <v>276</v>
      </c>
      <c r="L125" s="113"/>
      <c r="M125" s="11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.75" customHeight="1">
      <c r="A126" s="4"/>
      <c r="B126" s="117">
        <v>20221207</v>
      </c>
      <c r="C126" s="113" t="s">
        <v>217</v>
      </c>
      <c r="D126" s="119" t="s">
        <v>304</v>
      </c>
      <c r="E126" s="120" t="s">
        <v>112</v>
      </c>
      <c r="F126" s="113" t="s">
        <v>220</v>
      </c>
      <c r="G126" s="77">
        <v>0</v>
      </c>
      <c r="H126" s="77">
        <v>102500</v>
      </c>
      <c r="I126" s="118">
        <v>2074983</v>
      </c>
      <c r="J126" s="117">
        <v>20221207</v>
      </c>
      <c r="K126" s="113"/>
      <c r="L126" s="113"/>
      <c r="M126" s="11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.75" customHeight="1">
      <c r="A127" s="4"/>
      <c r="B127" s="117">
        <v>20221207</v>
      </c>
      <c r="C127" s="113" t="s">
        <v>217</v>
      </c>
      <c r="D127" s="119" t="s">
        <v>304</v>
      </c>
      <c r="E127" s="120" t="s">
        <v>112</v>
      </c>
      <c r="F127" s="113" t="s">
        <v>220</v>
      </c>
      <c r="G127" s="77">
        <v>0</v>
      </c>
      <c r="H127" s="77">
        <v>95000</v>
      </c>
      <c r="I127" s="118">
        <v>1979983</v>
      </c>
      <c r="J127" s="117">
        <v>20221207</v>
      </c>
      <c r="K127" s="113"/>
      <c r="L127" s="113"/>
      <c r="M127" s="11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.75" customHeight="1">
      <c r="A128" s="4"/>
      <c r="B128" s="117">
        <v>20221217</v>
      </c>
      <c r="C128" s="113" t="s">
        <v>217</v>
      </c>
      <c r="D128" s="112" t="s">
        <v>32</v>
      </c>
      <c r="E128" s="25" t="s">
        <v>19</v>
      </c>
      <c r="F128" s="113" t="s">
        <v>220</v>
      </c>
      <c r="G128" s="77">
        <v>2276</v>
      </c>
      <c r="H128" s="77">
        <v>0</v>
      </c>
      <c r="I128" s="118">
        <v>1982259</v>
      </c>
      <c r="J128" s="117">
        <v>20221217</v>
      </c>
      <c r="K128" s="113"/>
      <c r="L128" s="113"/>
      <c r="M128" s="11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.75" customHeight="1">
      <c r="A129" s="4"/>
      <c r="B129" s="117">
        <v>20221218</v>
      </c>
      <c r="C129" s="113" t="s">
        <v>217</v>
      </c>
      <c r="D129" s="33" t="s">
        <v>33</v>
      </c>
      <c r="E129" s="25" t="s">
        <v>21</v>
      </c>
      <c r="F129" s="113" t="s">
        <v>220</v>
      </c>
      <c r="G129" s="77">
        <v>102500</v>
      </c>
      <c r="H129" s="77">
        <v>0</v>
      </c>
      <c r="I129" s="118">
        <v>2084759</v>
      </c>
      <c r="J129" s="117">
        <v>20221218</v>
      </c>
      <c r="K129" s="113"/>
      <c r="L129" s="113"/>
      <c r="M129" s="11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.75" customHeight="1">
      <c r="A130" s="4"/>
      <c r="B130" s="117">
        <v>20221220</v>
      </c>
      <c r="C130" s="113" t="s">
        <v>217</v>
      </c>
      <c r="D130" s="119" t="s">
        <v>304</v>
      </c>
      <c r="E130" s="120" t="s">
        <v>112</v>
      </c>
      <c r="F130" s="113" t="s">
        <v>220</v>
      </c>
      <c r="G130" s="77">
        <v>0</v>
      </c>
      <c r="H130" s="77">
        <v>43660</v>
      </c>
      <c r="I130" s="118">
        <v>2041099</v>
      </c>
      <c r="J130" s="117">
        <v>20221220</v>
      </c>
      <c r="K130" s="113"/>
      <c r="L130" s="113"/>
      <c r="M130" s="11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.75" customHeight="1">
      <c r="A131" s="4"/>
      <c r="B131" s="117">
        <v>20221220</v>
      </c>
      <c r="C131" s="113" t="s">
        <v>217</v>
      </c>
      <c r="D131" s="119" t="s">
        <v>304</v>
      </c>
      <c r="E131" s="120" t="s">
        <v>112</v>
      </c>
      <c r="F131" s="113" t="s">
        <v>220</v>
      </c>
      <c r="G131" s="77">
        <v>0</v>
      </c>
      <c r="H131" s="77">
        <v>43660</v>
      </c>
      <c r="I131" s="118">
        <v>1997439</v>
      </c>
      <c r="J131" s="117">
        <v>20221220</v>
      </c>
      <c r="K131" s="113"/>
      <c r="L131" s="113"/>
      <c r="M131" s="11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.75" customHeight="1">
      <c r="A132" s="4"/>
      <c r="B132" s="113"/>
      <c r="C132" s="113" t="s">
        <v>217</v>
      </c>
      <c r="D132" s="113"/>
      <c r="E132" s="113"/>
      <c r="F132" s="113"/>
      <c r="G132" s="14"/>
      <c r="H132" s="14"/>
      <c r="I132" s="144"/>
      <c r="J132" s="113"/>
      <c r="K132" s="113"/>
      <c r="L132" s="113"/>
      <c r="M132" s="11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.75" customHeight="1">
      <c r="A133" s="4"/>
      <c r="B133" s="113"/>
      <c r="C133" s="113" t="s">
        <v>217</v>
      </c>
      <c r="D133" s="113"/>
      <c r="E133" s="113"/>
      <c r="F133" s="113"/>
      <c r="G133" s="14"/>
      <c r="H133" s="14"/>
      <c r="I133" s="144"/>
      <c r="J133" s="113"/>
      <c r="K133" s="113"/>
      <c r="L133" s="113"/>
      <c r="M133" s="113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.75" customHeight="1">
      <c r="A134" s="4"/>
      <c r="B134" s="4"/>
      <c r="C134" s="4"/>
      <c r="D134" s="4"/>
      <c r="E134" s="4"/>
      <c r="F134" s="4"/>
      <c r="G134" s="104"/>
      <c r="H134" s="104"/>
      <c r="I134" s="14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.75" customHeight="1">
      <c r="A135" s="4"/>
      <c r="B135" s="4"/>
      <c r="C135" s="4"/>
      <c r="D135" s="4"/>
      <c r="E135" s="4"/>
      <c r="F135" s="4"/>
      <c r="G135" s="104"/>
      <c r="H135" s="104"/>
      <c r="I135" s="14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.75" customHeight="1">
      <c r="A136" s="4"/>
      <c r="B136" s="4"/>
      <c r="C136" s="4"/>
      <c r="D136" s="4"/>
      <c r="E136" s="4"/>
      <c r="F136" s="4"/>
      <c r="G136" s="104"/>
      <c r="H136" s="104"/>
      <c r="I136" s="14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>
      <c r="A137" s="4"/>
      <c r="B137" s="4"/>
      <c r="C137" s="4"/>
      <c r="D137" s="4"/>
      <c r="E137" s="4"/>
      <c r="F137" s="4"/>
      <c r="G137" s="104"/>
      <c r="H137" s="104"/>
      <c r="I137" s="14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>
      <c r="A138" s="4"/>
      <c r="B138" s="4"/>
      <c r="C138" s="4"/>
      <c r="D138" s="4"/>
      <c r="E138" s="4"/>
      <c r="F138" s="4"/>
      <c r="G138" s="104"/>
      <c r="H138" s="104"/>
      <c r="I138" s="14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>
      <c r="A139" s="4"/>
      <c r="B139" s="4"/>
      <c r="C139" s="4"/>
      <c r="D139" s="4"/>
      <c r="E139" s="4"/>
      <c r="F139" s="4"/>
      <c r="G139" s="104"/>
      <c r="H139" s="104"/>
      <c r="I139" s="14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>
      <c r="A140" s="4"/>
      <c r="B140" s="4"/>
      <c r="C140" s="4"/>
      <c r="D140" s="4"/>
      <c r="E140" s="4"/>
      <c r="F140" s="4"/>
      <c r="G140" s="104"/>
      <c r="H140" s="104"/>
      <c r="I140" s="14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>
      <c r="A141" s="4"/>
      <c r="B141" s="4"/>
      <c r="C141" s="4"/>
      <c r="D141" s="4"/>
      <c r="E141" s="4"/>
      <c r="F141" s="4"/>
      <c r="G141" s="104"/>
      <c r="H141" s="104"/>
      <c r="I141" s="14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>
      <c r="A142" s="4"/>
      <c r="B142" s="4"/>
      <c r="C142" s="4"/>
      <c r="D142" s="4"/>
      <c r="E142" s="4"/>
      <c r="F142" s="4"/>
      <c r="G142" s="104"/>
      <c r="H142" s="104"/>
      <c r="I142" s="14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>
      <c r="A143" s="4"/>
      <c r="B143" s="4"/>
      <c r="C143" s="4"/>
      <c r="D143" s="4"/>
      <c r="E143" s="4"/>
      <c r="F143" s="4"/>
      <c r="G143" s="104"/>
      <c r="H143" s="104"/>
      <c r="I143" s="14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>
      <c r="A144" s="4"/>
      <c r="B144" s="4"/>
      <c r="C144" s="4"/>
      <c r="D144" s="4"/>
      <c r="E144" s="4"/>
      <c r="F144" s="4"/>
      <c r="G144" s="104"/>
      <c r="H144" s="104"/>
      <c r="I144" s="14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.75" customHeight="1">
      <c r="A145" s="4"/>
      <c r="B145" s="4"/>
      <c r="C145" s="4"/>
      <c r="D145" s="4"/>
      <c r="E145" s="4"/>
      <c r="F145" s="4"/>
      <c r="G145" s="104"/>
      <c r="H145" s="104"/>
      <c r="I145" s="14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.75" customHeight="1">
      <c r="A146" s="4"/>
      <c r="B146" s="4"/>
      <c r="C146" s="4"/>
      <c r="D146" s="4"/>
      <c r="E146" s="4"/>
      <c r="F146" s="4"/>
      <c r="G146" s="104"/>
      <c r="H146" s="104"/>
      <c r="I146" s="14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.75" customHeight="1">
      <c r="A147" s="4"/>
      <c r="B147" s="4"/>
      <c r="C147" s="4"/>
      <c r="D147" s="4"/>
      <c r="E147" s="4"/>
      <c r="F147" s="4"/>
      <c r="G147" s="104"/>
      <c r="H147" s="104"/>
      <c r="I147" s="14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.75" customHeight="1">
      <c r="A148" s="4"/>
      <c r="B148" s="4"/>
      <c r="C148" s="4"/>
      <c r="D148" s="4"/>
      <c r="E148" s="4"/>
      <c r="F148" s="4"/>
      <c r="G148" s="104"/>
      <c r="H148" s="104"/>
      <c r="I148" s="14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.75" customHeight="1">
      <c r="A149" s="4"/>
      <c r="B149" s="4"/>
      <c r="C149" s="4"/>
      <c r="D149" s="4"/>
      <c r="E149" s="4"/>
      <c r="F149" s="4"/>
      <c r="G149" s="104"/>
      <c r="H149" s="104"/>
      <c r="I149" s="14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.75" customHeight="1">
      <c r="A150" s="4"/>
      <c r="B150" s="4"/>
      <c r="C150" s="4"/>
      <c r="D150" s="4"/>
      <c r="E150" s="4"/>
      <c r="F150" s="4"/>
      <c r="G150" s="104"/>
      <c r="H150" s="104"/>
      <c r="I150" s="14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.75" customHeight="1">
      <c r="A151" s="4"/>
      <c r="B151" s="4"/>
      <c r="C151" s="4"/>
      <c r="D151" s="4"/>
      <c r="E151" s="4"/>
      <c r="F151" s="4"/>
      <c r="G151" s="104"/>
      <c r="H151" s="104"/>
      <c r="I151" s="14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.75" customHeight="1">
      <c r="A152" s="4"/>
      <c r="B152" s="4"/>
      <c r="C152" s="4"/>
      <c r="D152" s="4"/>
      <c r="E152" s="4"/>
      <c r="F152" s="4"/>
      <c r="G152" s="104"/>
      <c r="H152" s="104"/>
      <c r="I152" s="145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.75" customHeight="1">
      <c r="A153" s="4"/>
      <c r="B153" s="4"/>
      <c r="C153" s="4"/>
      <c r="D153" s="4"/>
      <c r="E153" s="4"/>
      <c r="F153" s="4"/>
      <c r="G153" s="104"/>
      <c r="H153" s="104"/>
      <c r="I153" s="14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.75" customHeight="1">
      <c r="A154" s="4"/>
      <c r="B154" s="4"/>
      <c r="C154" s="4"/>
      <c r="D154" s="4"/>
      <c r="E154" s="4"/>
      <c r="F154" s="4"/>
      <c r="G154" s="104"/>
      <c r="H154" s="104"/>
      <c r="I154" s="14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.75" customHeight="1">
      <c r="A155" s="4"/>
      <c r="B155" s="4"/>
      <c r="C155" s="4"/>
      <c r="D155" s="4"/>
      <c r="E155" s="4"/>
      <c r="F155" s="4"/>
      <c r="G155" s="104"/>
      <c r="H155" s="104"/>
      <c r="I155" s="14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.75" customHeight="1">
      <c r="A156" s="4"/>
      <c r="B156" s="4"/>
      <c r="C156" s="4"/>
      <c r="D156" s="4"/>
      <c r="E156" s="4"/>
      <c r="F156" s="4"/>
      <c r="G156" s="104"/>
      <c r="H156" s="104"/>
      <c r="I156" s="14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.75" customHeight="1">
      <c r="A157" s="4"/>
      <c r="B157" s="4"/>
      <c r="C157" s="4"/>
      <c r="D157" s="4"/>
      <c r="E157" s="4"/>
      <c r="F157" s="4"/>
      <c r="G157" s="104"/>
      <c r="H157" s="104"/>
      <c r="I157" s="14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.75" customHeight="1">
      <c r="A158" s="4"/>
      <c r="B158" s="4"/>
      <c r="C158" s="4"/>
      <c r="D158" s="4"/>
      <c r="E158" s="4"/>
      <c r="F158" s="4"/>
      <c r="G158" s="104"/>
      <c r="H158" s="104"/>
      <c r="I158" s="14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.75" customHeight="1">
      <c r="A159" s="4"/>
      <c r="B159" s="4"/>
      <c r="C159" s="4"/>
      <c r="D159" s="4"/>
      <c r="E159" s="4"/>
      <c r="F159" s="4"/>
      <c r="G159" s="104"/>
      <c r="H159" s="104"/>
      <c r="I159" s="14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.75" customHeight="1">
      <c r="A160" s="4"/>
      <c r="B160" s="4"/>
      <c r="C160" s="4"/>
      <c r="D160" s="4"/>
      <c r="E160" s="4"/>
      <c r="F160" s="4"/>
      <c r="G160" s="104"/>
      <c r="H160" s="104"/>
      <c r="I160" s="14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.75" customHeight="1">
      <c r="A161" s="4"/>
      <c r="B161" s="4"/>
      <c r="C161" s="4"/>
      <c r="D161" s="4"/>
      <c r="E161" s="4"/>
      <c r="F161" s="4"/>
      <c r="G161" s="104"/>
      <c r="H161" s="104"/>
      <c r="I161" s="14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.75" customHeight="1">
      <c r="A162" s="4"/>
      <c r="B162" s="4"/>
      <c r="C162" s="4"/>
      <c r="D162" s="4"/>
      <c r="E162" s="4"/>
      <c r="F162" s="4"/>
      <c r="G162" s="104"/>
      <c r="H162" s="104"/>
      <c r="I162" s="14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.75" customHeight="1">
      <c r="A163" s="4"/>
      <c r="B163" s="4"/>
      <c r="C163" s="4"/>
      <c r="D163" s="4"/>
      <c r="E163" s="4"/>
      <c r="F163" s="4"/>
      <c r="G163" s="104"/>
      <c r="H163" s="104"/>
      <c r="I163" s="14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.75" customHeight="1">
      <c r="A164" s="4"/>
      <c r="B164" s="4"/>
      <c r="C164" s="4"/>
      <c r="D164" s="4"/>
      <c r="E164" s="4"/>
      <c r="F164" s="4"/>
      <c r="G164" s="104"/>
      <c r="H164" s="104"/>
      <c r="I164" s="14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.75" customHeight="1">
      <c r="A165" s="4"/>
      <c r="B165" s="4"/>
      <c r="C165" s="4"/>
      <c r="D165" s="4"/>
      <c r="E165" s="4"/>
      <c r="F165" s="4"/>
      <c r="G165" s="104"/>
      <c r="H165" s="104"/>
      <c r="I165" s="14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.75" customHeight="1">
      <c r="A166" s="4"/>
      <c r="B166" s="4"/>
      <c r="C166" s="4"/>
      <c r="D166" s="4"/>
      <c r="E166" s="4"/>
      <c r="F166" s="4"/>
      <c r="G166" s="104"/>
      <c r="H166" s="104"/>
      <c r="I166" s="14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.75" customHeight="1">
      <c r="A167" s="4"/>
      <c r="B167" s="4"/>
      <c r="C167" s="4"/>
      <c r="D167" s="4"/>
      <c r="E167" s="4"/>
      <c r="F167" s="4"/>
      <c r="G167" s="104"/>
      <c r="H167" s="104"/>
      <c r="I167" s="14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.75" customHeight="1">
      <c r="A168" s="4"/>
      <c r="B168" s="4"/>
      <c r="C168" s="4"/>
      <c r="D168" s="4"/>
      <c r="E168" s="4"/>
      <c r="F168" s="4"/>
      <c r="G168" s="104"/>
      <c r="H168" s="104"/>
      <c r="I168" s="14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.75" customHeight="1">
      <c r="A169" s="4"/>
      <c r="B169" s="4"/>
      <c r="C169" s="4"/>
      <c r="D169" s="4"/>
      <c r="E169" s="4"/>
      <c r="F169" s="4"/>
      <c r="G169" s="104"/>
      <c r="H169" s="104"/>
      <c r="I169" s="14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.75" customHeight="1">
      <c r="A170" s="4"/>
      <c r="B170" s="4"/>
      <c r="C170" s="4"/>
      <c r="D170" s="4"/>
      <c r="E170" s="4"/>
      <c r="F170" s="4"/>
      <c r="G170" s="104"/>
      <c r="H170" s="104"/>
      <c r="I170" s="14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.75" customHeight="1">
      <c r="A171" s="4"/>
      <c r="B171" s="4"/>
      <c r="C171" s="4"/>
      <c r="D171" s="4"/>
      <c r="E171" s="4"/>
      <c r="F171" s="4"/>
      <c r="G171" s="104"/>
      <c r="H171" s="104"/>
      <c r="I171" s="14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.75" customHeight="1">
      <c r="A172" s="4"/>
      <c r="B172" s="4"/>
      <c r="C172" s="4"/>
      <c r="D172" s="4"/>
      <c r="E172" s="4"/>
      <c r="F172" s="4"/>
      <c r="G172" s="104"/>
      <c r="H172" s="104"/>
      <c r="I172" s="14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.75" customHeight="1">
      <c r="A173" s="4"/>
      <c r="B173" s="4"/>
      <c r="C173" s="4"/>
      <c r="D173" s="4"/>
      <c r="E173" s="4"/>
      <c r="F173" s="4"/>
      <c r="G173" s="104"/>
      <c r="H173" s="104"/>
      <c r="I173" s="14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.75" customHeight="1">
      <c r="A174" s="4"/>
      <c r="B174" s="4"/>
      <c r="C174" s="4"/>
      <c r="D174" s="4"/>
      <c r="E174" s="4"/>
      <c r="F174" s="4"/>
      <c r="G174" s="104"/>
      <c r="H174" s="104"/>
      <c r="I174" s="14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>
      <c r="A175" s="4"/>
      <c r="B175" s="4"/>
      <c r="C175" s="4"/>
      <c r="D175" s="4"/>
      <c r="E175" s="4"/>
      <c r="F175" s="4"/>
      <c r="G175" s="104"/>
      <c r="H175" s="104"/>
      <c r="I175" s="14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>
      <c r="A176" s="4"/>
      <c r="B176" s="4"/>
      <c r="C176" s="4"/>
      <c r="D176" s="4"/>
      <c r="E176" s="4"/>
      <c r="F176" s="4"/>
      <c r="G176" s="104"/>
      <c r="H176" s="104"/>
      <c r="I176" s="14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.75" customHeight="1">
      <c r="A177" s="4"/>
      <c r="B177" s="4"/>
      <c r="C177" s="4"/>
      <c r="D177" s="4"/>
      <c r="E177" s="4"/>
      <c r="F177" s="4"/>
      <c r="G177" s="104"/>
      <c r="H177" s="104"/>
      <c r="I177" s="14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.75" customHeight="1">
      <c r="A178" s="4"/>
      <c r="B178" s="4"/>
      <c r="C178" s="4"/>
      <c r="D178" s="4"/>
      <c r="E178" s="4"/>
      <c r="F178" s="4"/>
      <c r="G178" s="104"/>
      <c r="H178" s="104"/>
      <c r="I178" s="14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.75" customHeight="1">
      <c r="A179" s="4"/>
      <c r="B179" s="4"/>
      <c r="C179" s="4"/>
      <c r="D179" s="4"/>
      <c r="E179" s="4"/>
      <c r="F179" s="4"/>
      <c r="G179" s="104"/>
      <c r="H179" s="104"/>
      <c r="I179" s="14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.75" customHeight="1">
      <c r="A180" s="4"/>
      <c r="B180" s="4"/>
      <c r="C180" s="4"/>
      <c r="D180" s="4"/>
      <c r="E180" s="4"/>
      <c r="F180" s="4"/>
      <c r="G180" s="104"/>
      <c r="H180" s="104"/>
      <c r="I180" s="14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.75" customHeight="1">
      <c r="A181" s="4"/>
      <c r="B181" s="4"/>
      <c r="C181" s="4"/>
      <c r="D181" s="4"/>
      <c r="E181" s="4"/>
      <c r="F181" s="4"/>
      <c r="G181" s="104"/>
      <c r="H181" s="104"/>
      <c r="I181" s="14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.75" customHeight="1">
      <c r="A182" s="4"/>
      <c r="B182" s="4"/>
      <c r="C182" s="4"/>
      <c r="D182" s="4"/>
      <c r="E182" s="4"/>
      <c r="F182" s="4"/>
      <c r="G182" s="104"/>
      <c r="H182" s="104"/>
      <c r="I182" s="14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.75" customHeight="1">
      <c r="A183" s="4"/>
      <c r="B183" s="4"/>
      <c r="C183" s="4"/>
      <c r="D183" s="4"/>
      <c r="E183" s="4"/>
      <c r="F183" s="4"/>
      <c r="G183" s="104"/>
      <c r="H183" s="104"/>
      <c r="I183" s="14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.75" customHeight="1">
      <c r="A184" s="4"/>
      <c r="B184" s="4"/>
      <c r="C184" s="4"/>
      <c r="D184" s="4"/>
      <c r="E184" s="4"/>
      <c r="F184" s="4"/>
      <c r="G184" s="104"/>
      <c r="H184" s="104"/>
      <c r="I184" s="14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.75" customHeight="1">
      <c r="A185" s="4"/>
      <c r="B185" s="4"/>
      <c r="C185" s="4"/>
      <c r="D185" s="4"/>
      <c r="E185" s="4"/>
      <c r="F185" s="4"/>
      <c r="G185" s="104"/>
      <c r="H185" s="104"/>
      <c r="I185" s="14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.75" customHeight="1">
      <c r="A186" s="4"/>
      <c r="B186" s="4"/>
      <c r="C186" s="4"/>
      <c r="D186" s="4"/>
      <c r="E186" s="4"/>
      <c r="F186" s="4"/>
      <c r="G186" s="104"/>
      <c r="H186" s="104"/>
      <c r="I186" s="14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.75" customHeight="1">
      <c r="A187" s="4"/>
      <c r="B187" s="4"/>
      <c r="C187" s="4"/>
      <c r="D187" s="4"/>
      <c r="E187" s="4"/>
      <c r="F187" s="4"/>
      <c r="G187" s="104"/>
      <c r="H187" s="104"/>
      <c r="I187" s="14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.75" customHeight="1">
      <c r="A188" s="4"/>
      <c r="B188" s="4"/>
      <c r="C188" s="4"/>
      <c r="D188" s="4"/>
      <c r="E188" s="4"/>
      <c r="F188" s="4"/>
      <c r="G188" s="104"/>
      <c r="H188" s="104"/>
      <c r="I188" s="14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.75" customHeight="1">
      <c r="A189" s="4"/>
      <c r="B189" s="4"/>
      <c r="C189" s="4"/>
      <c r="D189" s="4"/>
      <c r="E189" s="4"/>
      <c r="F189" s="4"/>
      <c r="G189" s="104"/>
      <c r="H189" s="104"/>
      <c r="I189" s="14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.75" customHeight="1">
      <c r="A190" s="4"/>
      <c r="B190" s="4"/>
      <c r="C190" s="4"/>
      <c r="D190" s="4"/>
      <c r="E190" s="4"/>
      <c r="F190" s="4"/>
      <c r="G190" s="104"/>
      <c r="H190" s="104"/>
      <c r="I190" s="14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.75" customHeight="1">
      <c r="A191" s="4"/>
      <c r="B191" s="4"/>
      <c r="C191" s="4"/>
      <c r="D191" s="4"/>
      <c r="E191" s="4"/>
      <c r="F191" s="4"/>
      <c r="G191" s="104"/>
      <c r="H191" s="104"/>
      <c r="I191" s="14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.75" customHeight="1">
      <c r="A192" s="4"/>
      <c r="B192" s="4"/>
      <c r="C192" s="4"/>
      <c r="D192" s="4"/>
      <c r="E192" s="4"/>
      <c r="F192" s="4"/>
      <c r="G192" s="104"/>
      <c r="H192" s="104"/>
      <c r="I192" s="14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.75" customHeight="1">
      <c r="A193" s="4"/>
      <c r="B193" s="4"/>
      <c r="C193" s="4"/>
      <c r="D193" s="4"/>
      <c r="E193" s="4"/>
      <c r="F193" s="4"/>
      <c r="G193" s="104"/>
      <c r="H193" s="104"/>
      <c r="I193" s="14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.75" customHeight="1">
      <c r="A194" s="4"/>
      <c r="B194" s="4"/>
      <c r="C194" s="4"/>
      <c r="D194" s="4"/>
      <c r="E194" s="4"/>
      <c r="F194" s="4"/>
      <c r="G194" s="104"/>
      <c r="H194" s="104"/>
      <c r="I194" s="14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.75" customHeight="1">
      <c r="A195" s="4"/>
      <c r="B195" s="4"/>
      <c r="C195" s="4"/>
      <c r="D195" s="4"/>
      <c r="E195" s="4"/>
      <c r="F195" s="4"/>
      <c r="G195" s="104"/>
      <c r="H195" s="104"/>
      <c r="I195" s="14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.75" customHeight="1">
      <c r="A196" s="4"/>
      <c r="B196" s="4"/>
      <c r="C196" s="4"/>
      <c r="D196" s="4"/>
      <c r="E196" s="4"/>
      <c r="F196" s="4"/>
      <c r="G196" s="104"/>
      <c r="H196" s="104"/>
      <c r="I196" s="14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.75" customHeight="1">
      <c r="A197" s="4"/>
      <c r="B197" s="4"/>
      <c r="C197" s="4"/>
      <c r="D197" s="4"/>
      <c r="E197" s="4"/>
      <c r="F197" s="4"/>
      <c r="G197" s="104"/>
      <c r="H197" s="104"/>
      <c r="I197" s="14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.75" customHeight="1">
      <c r="A198" s="4"/>
      <c r="B198" s="4"/>
      <c r="C198" s="4"/>
      <c r="D198" s="4"/>
      <c r="E198" s="4"/>
      <c r="F198" s="4"/>
      <c r="G198" s="104"/>
      <c r="H198" s="104"/>
      <c r="I198" s="14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.75" customHeight="1">
      <c r="A199" s="4"/>
      <c r="B199" s="4"/>
      <c r="C199" s="4"/>
      <c r="D199" s="4"/>
      <c r="E199" s="4"/>
      <c r="F199" s="4"/>
      <c r="G199" s="104"/>
      <c r="H199" s="104"/>
      <c r="I199" s="14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.75" customHeight="1">
      <c r="A200" s="4"/>
      <c r="B200" s="4"/>
      <c r="C200" s="4"/>
      <c r="D200" s="4"/>
      <c r="E200" s="4"/>
      <c r="F200" s="4"/>
      <c r="G200" s="104"/>
      <c r="H200" s="104"/>
      <c r="I200" s="14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.75" customHeight="1">
      <c r="A201" s="4"/>
      <c r="B201" s="4"/>
      <c r="C201" s="4"/>
      <c r="D201" s="4"/>
      <c r="E201" s="4"/>
      <c r="F201" s="4"/>
      <c r="G201" s="104"/>
      <c r="H201" s="104"/>
      <c r="I201" s="14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.75" customHeight="1">
      <c r="A202" s="4"/>
      <c r="B202" s="4"/>
      <c r="C202" s="4"/>
      <c r="D202" s="4"/>
      <c r="E202" s="4"/>
      <c r="F202" s="4"/>
      <c r="G202" s="104"/>
      <c r="H202" s="104"/>
      <c r="I202" s="14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.75" customHeight="1">
      <c r="A203" s="4"/>
      <c r="B203" s="4"/>
      <c r="C203" s="4"/>
      <c r="D203" s="4"/>
      <c r="E203" s="4"/>
      <c r="F203" s="4"/>
      <c r="G203" s="104"/>
      <c r="H203" s="104"/>
      <c r="I203" s="14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.75" customHeight="1">
      <c r="A204" s="4"/>
      <c r="B204" s="4"/>
      <c r="C204" s="4"/>
      <c r="D204" s="4"/>
      <c r="E204" s="4"/>
      <c r="F204" s="4"/>
      <c r="G204" s="104"/>
      <c r="H204" s="104"/>
      <c r="I204" s="14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.75" customHeight="1">
      <c r="A205" s="4"/>
      <c r="B205" s="4"/>
      <c r="C205" s="4"/>
      <c r="D205" s="4"/>
      <c r="E205" s="4"/>
      <c r="F205" s="4"/>
      <c r="G205" s="104"/>
      <c r="H205" s="104"/>
      <c r="I205" s="14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.75" customHeight="1">
      <c r="A206" s="4"/>
      <c r="B206" s="4"/>
      <c r="C206" s="4"/>
      <c r="D206" s="4"/>
      <c r="E206" s="4"/>
      <c r="F206" s="4"/>
      <c r="G206" s="104"/>
      <c r="H206" s="104"/>
      <c r="I206" s="14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.75" customHeight="1">
      <c r="A207" s="4"/>
      <c r="B207" s="4"/>
      <c r="C207" s="4"/>
      <c r="D207" s="4"/>
      <c r="E207" s="4"/>
      <c r="F207" s="4"/>
      <c r="G207" s="104"/>
      <c r="H207" s="104"/>
      <c r="I207" s="14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.75" customHeight="1">
      <c r="A208" s="4"/>
      <c r="B208" s="4"/>
      <c r="C208" s="4"/>
      <c r="D208" s="4"/>
      <c r="E208" s="4"/>
      <c r="F208" s="4"/>
      <c r="G208" s="104"/>
      <c r="H208" s="104"/>
      <c r="I208" s="14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.75" customHeight="1">
      <c r="A209" s="4"/>
      <c r="B209" s="4"/>
      <c r="C209" s="4"/>
      <c r="D209" s="4"/>
      <c r="E209" s="4"/>
      <c r="F209" s="4"/>
      <c r="G209" s="104"/>
      <c r="H209" s="104"/>
      <c r="I209" s="14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.75" customHeight="1">
      <c r="A210" s="4"/>
      <c r="B210" s="4"/>
      <c r="C210" s="4"/>
      <c r="D210" s="4"/>
      <c r="E210" s="4"/>
      <c r="F210" s="4"/>
      <c r="G210" s="104"/>
      <c r="H210" s="104"/>
      <c r="I210" s="14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.75" customHeight="1">
      <c r="A211" s="4"/>
      <c r="B211" s="4"/>
      <c r="C211" s="4"/>
      <c r="D211" s="4"/>
      <c r="E211" s="4"/>
      <c r="F211" s="4"/>
      <c r="G211" s="104"/>
      <c r="H211" s="104"/>
      <c r="I211" s="14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.75" customHeight="1">
      <c r="A212" s="4"/>
      <c r="B212" s="4"/>
      <c r="C212" s="4"/>
      <c r="D212" s="4"/>
      <c r="E212" s="4"/>
      <c r="F212" s="4"/>
      <c r="G212" s="104"/>
      <c r="H212" s="104"/>
      <c r="I212" s="14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.75" customHeight="1">
      <c r="A213" s="4"/>
      <c r="B213" s="4"/>
      <c r="C213" s="4"/>
      <c r="D213" s="4"/>
      <c r="E213" s="4"/>
      <c r="F213" s="4"/>
      <c r="G213" s="104"/>
      <c r="H213" s="104"/>
      <c r="I213" s="14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.75" customHeight="1">
      <c r="A214" s="4"/>
      <c r="B214" s="4"/>
      <c r="C214" s="4"/>
      <c r="D214" s="4"/>
      <c r="E214" s="4"/>
      <c r="F214" s="4"/>
      <c r="G214" s="104"/>
      <c r="H214" s="104"/>
      <c r="I214" s="14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.75" customHeight="1">
      <c r="A215" s="4"/>
      <c r="B215" s="4"/>
      <c r="C215" s="4"/>
      <c r="D215" s="4"/>
      <c r="E215" s="4"/>
      <c r="F215" s="4"/>
      <c r="G215" s="104"/>
      <c r="H215" s="104"/>
      <c r="I215" s="14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.75" customHeight="1">
      <c r="A216" s="4"/>
      <c r="B216" s="4"/>
      <c r="C216" s="4"/>
      <c r="D216" s="4"/>
      <c r="E216" s="4"/>
      <c r="F216" s="4"/>
      <c r="G216" s="104"/>
      <c r="H216" s="104"/>
      <c r="I216" s="14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.75" customHeight="1">
      <c r="A217" s="4"/>
      <c r="B217" s="4"/>
      <c r="C217" s="4"/>
      <c r="D217" s="4"/>
      <c r="E217" s="4"/>
      <c r="F217" s="4"/>
      <c r="G217" s="104"/>
      <c r="H217" s="104"/>
      <c r="I217" s="14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.75" customHeight="1">
      <c r="A218" s="4"/>
      <c r="B218" s="4"/>
      <c r="C218" s="4"/>
      <c r="D218" s="4"/>
      <c r="E218" s="4"/>
      <c r="F218" s="4"/>
      <c r="G218" s="104"/>
      <c r="H218" s="104"/>
      <c r="I218" s="14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.75" customHeight="1">
      <c r="A219" s="4"/>
      <c r="B219" s="4"/>
      <c r="C219" s="4"/>
      <c r="D219" s="4"/>
      <c r="E219" s="4"/>
      <c r="F219" s="4"/>
      <c r="G219" s="104"/>
      <c r="H219" s="104"/>
      <c r="I219" s="14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.75" customHeight="1">
      <c r="A220" s="4"/>
      <c r="B220" s="4"/>
      <c r="C220" s="4"/>
      <c r="D220" s="4"/>
      <c r="E220" s="4"/>
      <c r="F220" s="4"/>
      <c r="G220" s="104"/>
      <c r="H220" s="104"/>
      <c r="I220" s="14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.75" customHeight="1">
      <c r="A221" s="4"/>
      <c r="B221" s="4"/>
      <c r="C221" s="4"/>
      <c r="D221" s="4"/>
      <c r="E221" s="4"/>
      <c r="F221" s="4"/>
      <c r="G221" s="104"/>
      <c r="H221" s="104"/>
      <c r="I221" s="14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.75" customHeight="1">
      <c r="A222" s="4"/>
      <c r="B222" s="4"/>
      <c r="C222" s="4"/>
      <c r="D222" s="4"/>
      <c r="E222" s="4"/>
      <c r="F222" s="4"/>
      <c r="G222" s="104"/>
      <c r="H222" s="104"/>
      <c r="I222" s="14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.75" customHeight="1">
      <c r="A223" s="4"/>
      <c r="B223" s="4"/>
      <c r="C223" s="4"/>
      <c r="D223" s="4"/>
      <c r="E223" s="4"/>
      <c r="F223" s="4"/>
      <c r="G223" s="104"/>
      <c r="H223" s="104"/>
      <c r="I223" s="14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.75" customHeight="1">
      <c r="A224" s="4"/>
      <c r="B224" s="4"/>
      <c r="C224" s="4"/>
      <c r="D224" s="4"/>
      <c r="E224" s="4"/>
      <c r="F224" s="4"/>
      <c r="G224" s="104"/>
      <c r="H224" s="104"/>
      <c r="I224" s="14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.75" customHeight="1">
      <c r="A225" s="4"/>
      <c r="B225" s="4"/>
      <c r="C225" s="4"/>
      <c r="D225" s="4"/>
      <c r="E225" s="4"/>
      <c r="F225" s="4"/>
      <c r="G225" s="104"/>
      <c r="H225" s="104"/>
      <c r="I225" s="14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>
      <c r="A226" s="4"/>
      <c r="B226" s="4"/>
      <c r="C226" s="4"/>
      <c r="D226" s="4"/>
      <c r="E226" s="4"/>
      <c r="F226" s="4"/>
      <c r="G226" s="104"/>
      <c r="H226" s="104"/>
      <c r="I226" s="14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5.75" customHeight="1">
      <c r="A227" s="4"/>
      <c r="B227" s="4"/>
      <c r="C227" s="4"/>
      <c r="D227" s="4"/>
      <c r="E227" s="4"/>
      <c r="F227" s="4"/>
      <c r="G227" s="104"/>
      <c r="H227" s="104"/>
      <c r="I227" s="14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5.75" customHeight="1">
      <c r="A228" s="4"/>
      <c r="B228" s="4"/>
      <c r="C228" s="4"/>
      <c r="D228" s="4"/>
      <c r="E228" s="4"/>
      <c r="F228" s="4"/>
      <c r="G228" s="104"/>
      <c r="H228" s="104"/>
      <c r="I228" s="14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5.75" customHeight="1">
      <c r="A229" s="4"/>
      <c r="B229" s="4"/>
      <c r="C229" s="4"/>
      <c r="D229" s="4"/>
      <c r="E229" s="4"/>
      <c r="F229" s="4"/>
      <c r="G229" s="104"/>
      <c r="H229" s="104"/>
      <c r="I229" s="14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5.75" customHeight="1">
      <c r="A230" s="4"/>
      <c r="B230" s="4"/>
      <c r="C230" s="4"/>
      <c r="D230" s="4"/>
      <c r="E230" s="4"/>
      <c r="F230" s="4"/>
      <c r="G230" s="104"/>
      <c r="H230" s="104"/>
      <c r="I230" s="14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5.75" customHeight="1">
      <c r="A231" s="4"/>
      <c r="B231" s="4"/>
      <c r="C231" s="4"/>
      <c r="D231" s="4"/>
      <c r="E231" s="4"/>
      <c r="F231" s="4"/>
      <c r="G231" s="104"/>
      <c r="H231" s="104"/>
      <c r="I231" s="14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5.75" customHeight="1">
      <c r="A232" s="4"/>
      <c r="B232" s="4"/>
      <c r="C232" s="4"/>
      <c r="D232" s="4"/>
      <c r="E232" s="4"/>
      <c r="F232" s="4"/>
      <c r="G232" s="104"/>
      <c r="H232" s="104"/>
      <c r="I232" s="14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5.75" customHeight="1">
      <c r="A233" s="4"/>
      <c r="B233" s="4"/>
      <c r="C233" s="4"/>
      <c r="D233" s="4"/>
      <c r="E233" s="4"/>
      <c r="F233" s="4"/>
      <c r="G233" s="104"/>
      <c r="H233" s="104"/>
      <c r="I233" s="14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5.75" customHeight="1">
      <c r="A234" s="4"/>
      <c r="B234" s="4"/>
      <c r="C234" s="4"/>
      <c r="D234" s="4"/>
      <c r="E234" s="4"/>
      <c r="F234" s="4"/>
      <c r="G234" s="104"/>
      <c r="H234" s="104"/>
      <c r="I234" s="14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5.75" customHeight="1">
      <c r="A235" s="4"/>
      <c r="B235" s="4"/>
      <c r="C235" s="4"/>
      <c r="D235" s="4"/>
      <c r="E235" s="4"/>
      <c r="F235" s="4"/>
      <c r="G235" s="104"/>
      <c r="H235" s="104"/>
      <c r="I235" s="14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5.75" customHeight="1">
      <c r="A236" s="4"/>
      <c r="B236" s="4"/>
      <c r="C236" s="4"/>
      <c r="D236" s="4"/>
      <c r="E236" s="4"/>
      <c r="F236" s="4"/>
      <c r="G236" s="104"/>
      <c r="H236" s="104"/>
      <c r="I236" s="14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5.75" customHeight="1">
      <c r="A237" s="4"/>
      <c r="B237" s="4"/>
      <c r="C237" s="4"/>
      <c r="D237" s="4"/>
      <c r="E237" s="4"/>
      <c r="F237" s="4"/>
      <c r="G237" s="104"/>
      <c r="H237" s="104"/>
      <c r="I237" s="14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5.75" customHeight="1">
      <c r="A238" s="4"/>
      <c r="B238" s="4"/>
      <c r="C238" s="4"/>
      <c r="D238" s="4"/>
      <c r="E238" s="4"/>
      <c r="F238" s="4"/>
      <c r="G238" s="104"/>
      <c r="H238" s="104"/>
      <c r="I238" s="14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5.75" customHeight="1">
      <c r="A239" s="4"/>
      <c r="B239" s="4"/>
      <c r="C239" s="4"/>
      <c r="D239" s="4"/>
      <c r="E239" s="4"/>
      <c r="F239" s="4"/>
      <c r="G239" s="104"/>
      <c r="H239" s="104"/>
      <c r="I239" s="14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5.75" customHeight="1">
      <c r="A240" s="4"/>
      <c r="B240" s="4"/>
      <c r="C240" s="4"/>
      <c r="D240" s="4"/>
      <c r="E240" s="4"/>
      <c r="F240" s="4"/>
      <c r="G240" s="104"/>
      <c r="H240" s="104"/>
      <c r="I240" s="14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5.75" customHeight="1">
      <c r="A241" s="4"/>
      <c r="B241" s="4"/>
      <c r="C241" s="4"/>
      <c r="D241" s="4"/>
      <c r="E241" s="4"/>
      <c r="F241" s="4"/>
      <c r="G241" s="104"/>
      <c r="H241" s="104"/>
      <c r="I241" s="14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5.75" customHeight="1">
      <c r="A242" s="4"/>
      <c r="B242" s="4"/>
      <c r="C242" s="4"/>
      <c r="D242" s="4"/>
      <c r="E242" s="4"/>
      <c r="F242" s="4"/>
      <c r="G242" s="104"/>
      <c r="H242" s="104"/>
      <c r="I242" s="14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5.75" customHeight="1">
      <c r="A243" s="4"/>
      <c r="B243" s="4"/>
      <c r="C243" s="4"/>
      <c r="D243" s="4"/>
      <c r="E243" s="4"/>
      <c r="F243" s="4"/>
      <c r="G243" s="104"/>
      <c r="H243" s="104"/>
      <c r="I243" s="14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5.75" customHeight="1">
      <c r="A244" s="4"/>
      <c r="B244" s="4"/>
      <c r="C244" s="4"/>
      <c r="D244" s="4"/>
      <c r="E244" s="4"/>
      <c r="F244" s="4"/>
      <c r="G244" s="104"/>
      <c r="H244" s="104"/>
      <c r="I244" s="14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5.75" customHeight="1">
      <c r="A245" s="4"/>
      <c r="B245" s="4"/>
      <c r="C245" s="4"/>
      <c r="D245" s="4"/>
      <c r="E245" s="4"/>
      <c r="F245" s="4"/>
      <c r="G245" s="104"/>
      <c r="H245" s="104"/>
      <c r="I245" s="14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5.75" customHeight="1">
      <c r="A246" s="4"/>
      <c r="B246" s="4"/>
      <c r="C246" s="4"/>
      <c r="D246" s="4"/>
      <c r="E246" s="4"/>
      <c r="F246" s="4"/>
      <c r="G246" s="104"/>
      <c r="H246" s="104"/>
      <c r="I246" s="14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5.75" customHeight="1">
      <c r="A247" s="4"/>
      <c r="B247" s="4"/>
      <c r="C247" s="4"/>
      <c r="D247" s="4"/>
      <c r="E247" s="4"/>
      <c r="F247" s="4"/>
      <c r="G247" s="104"/>
      <c r="H247" s="104"/>
      <c r="I247" s="14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5.75" customHeight="1">
      <c r="A248" s="4"/>
      <c r="B248" s="4"/>
      <c r="C248" s="4"/>
      <c r="D248" s="4"/>
      <c r="E248" s="4"/>
      <c r="F248" s="4"/>
      <c r="G248" s="104"/>
      <c r="H248" s="104"/>
      <c r="I248" s="14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5.75" customHeight="1">
      <c r="A249" s="4"/>
      <c r="B249" s="4"/>
      <c r="C249" s="4"/>
      <c r="D249" s="4"/>
      <c r="E249" s="4"/>
      <c r="F249" s="4"/>
      <c r="G249" s="104"/>
      <c r="H249" s="104"/>
      <c r="I249" s="14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5.75" customHeight="1">
      <c r="A250" s="4"/>
      <c r="B250" s="4"/>
      <c r="C250" s="4"/>
      <c r="D250" s="4"/>
      <c r="E250" s="4"/>
      <c r="F250" s="4"/>
      <c r="G250" s="104"/>
      <c r="H250" s="104"/>
      <c r="I250" s="14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5.75" customHeight="1">
      <c r="A251" s="4"/>
      <c r="B251" s="4"/>
      <c r="C251" s="4"/>
      <c r="D251" s="4"/>
      <c r="E251" s="4"/>
      <c r="F251" s="4"/>
      <c r="G251" s="104"/>
      <c r="H251" s="104"/>
      <c r="I251" s="14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5.75" customHeight="1">
      <c r="A252" s="4"/>
      <c r="B252" s="4"/>
      <c r="C252" s="4"/>
      <c r="D252" s="4"/>
      <c r="E252" s="4"/>
      <c r="F252" s="4"/>
      <c r="G252" s="104"/>
      <c r="H252" s="104"/>
      <c r="I252" s="14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5.75" customHeight="1">
      <c r="A253" s="4"/>
      <c r="B253" s="4"/>
      <c r="C253" s="4"/>
      <c r="D253" s="4"/>
      <c r="E253" s="4"/>
      <c r="F253" s="4"/>
      <c r="G253" s="104"/>
      <c r="H253" s="104"/>
      <c r="I253" s="14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5.75" customHeight="1">
      <c r="A254" s="4"/>
      <c r="B254" s="4"/>
      <c r="C254" s="4"/>
      <c r="D254" s="4"/>
      <c r="E254" s="4"/>
      <c r="F254" s="4"/>
      <c r="G254" s="104"/>
      <c r="H254" s="104"/>
      <c r="I254" s="14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5.75" customHeight="1">
      <c r="A255" s="4"/>
      <c r="B255" s="4"/>
      <c r="C255" s="4"/>
      <c r="D255" s="4"/>
      <c r="E255" s="4"/>
      <c r="F255" s="4"/>
      <c r="G255" s="104"/>
      <c r="H255" s="104"/>
      <c r="I255" s="14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5.75" customHeight="1">
      <c r="A256" s="4"/>
      <c r="B256" s="4"/>
      <c r="C256" s="4"/>
      <c r="D256" s="4"/>
      <c r="E256" s="4"/>
      <c r="F256" s="4"/>
      <c r="G256" s="104"/>
      <c r="H256" s="104"/>
      <c r="I256" s="14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5.75" customHeight="1">
      <c r="A257" s="4"/>
      <c r="B257" s="4"/>
      <c r="C257" s="4"/>
      <c r="D257" s="4"/>
      <c r="E257" s="4"/>
      <c r="F257" s="4"/>
      <c r="G257" s="104"/>
      <c r="H257" s="104"/>
      <c r="I257" s="14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5.75" customHeight="1">
      <c r="A258" s="4"/>
      <c r="B258" s="4"/>
      <c r="C258" s="4"/>
      <c r="D258" s="4"/>
      <c r="E258" s="4"/>
      <c r="F258" s="4"/>
      <c r="G258" s="104"/>
      <c r="H258" s="104"/>
      <c r="I258" s="14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5.75" customHeight="1">
      <c r="A259" s="4"/>
      <c r="B259" s="4"/>
      <c r="C259" s="4"/>
      <c r="D259" s="4"/>
      <c r="E259" s="4"/>
      <c r="F259" s="4"/>
      <c r="G259" s="104"/>
      <c r="H259" s="104"/>
      <c r="I259" s="14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5.75" customHeight="1">
      <c r="A260" s="4"/>
      <c r="B260" s="4"/>
      <c r="C260" s="4"/>
      <c r="D260" s="4"/>
      <c r="E260" s="4"/>
      <c r="F260" s="4"/>
      <c r="G260" s="104"/>
      <c r="H260" s="104"/>
      <c r="I260" s="14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5.75" customHeight="1">
      <c r="A261" s="4"/>
      <c r="B261" s="4"/>
      <c r="C261" s="4"/>
      <c r="D261" s="4"/>
      <c r="E261" s="4"/>
      <c r="F261" s="4"/>
      <c r="G261" s="104"/>
      <c r="H261" s="104"/>
      <c r="I261" s="14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5.75" customHeight="1">
      <c r="A262" s="4"/>
      <c r="B262" s="4"/>
      <c r="C262" s="4"/>
      <c r="D262" s="4"/>
      <c r="E262" s="4"/>
      <c r="F262" s="4"/>
      <c r="G262" s="104"/>
      <c r="H262" s="104"/>
      <c r="I262" s="14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5.75" customHeight="1">
      <c r="A263" s="4"/>
      <c r="B263" s="4"/>
      <c r="C263" s="4"/>
      <c r="D263" s="4"/>
      <c r="E263" s="4"/>
      <c r="F263" s="4"/>
      <c r="G263" s="104"/>
      <c r="H263" s="104"/>
      <c r="I263" s="14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5.75" customHeight="1">
      <c r="A264" s="4"/>
      <c r="B264" s="4"/>
      <c r="C264" s="4"/>
      <c r="D264" s="4"/>
      <c r="E264" s="4"/>
      <c r="F264" s="4"/>
      <c r="G264" s="104"/>
      <c r="H264" s="104"/>
      <c r="I264" s="14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5.75" customHeight="1">
      <c r="A265" s="4"/>
      <c r="B265" s="4"/>
      <c r="C265" s="4"/>
      <c r="D265" s="4"/>
      <c r="E265" s="4"/>
      <c r="F265" s="4"/>
      <c r="G265" s="104"/>
      <c r="H265" s="104"/>
      <c r="I265" s="14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5.75" customHeight="1">
      <c r="A266" s="4"/>
      <c r="B266" s="4"/>
      <c r="C266" s="4"/>
      <c r="D266" s="4"/>
      <c r="E266" s="4"/>
      <c r="F266" s="4"/>
      <c r="G266" s="104"/>
      <c r="H266" s="104"/>
      <c r="I266" s="14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5.75" customHeight="1">
      <c r="A267" s="4"/>
      <c r="B267" s="4"/>
      <c r="C267" s="4"/>
      <c r="D267" s="4"/>
      <c r="E267" s="4"/>
      <c r="F267" s="4"/>
      <c r="G267" s="104"/>
      <c r="H267" s="104"/>
      <c r="I267" s="14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5.75" customHeight="1">
      <c r="A268" s="4"/>
      <c r="B268" s="4"/>
      <c r="C268" s="4"/>
      <c r="D268" s="4"/>
      <c r="E268" s="4"/>
      <c r="F268" s="4"/>
      <c r="G268" s="104"/>
      <c r="H268" s="104"/>
      <c r="I268" s="14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5.75" customHeight="1">
      <c r="A269" s="4"/>
      <c r="B269" s="4"/>
      <c r="C269" s="4"/>
      <c r="D269" s="4"/>
      <c r="E269" s="4"/>
      <c r="F269" s="4"/>
      <c r="G269" s="104"/>
      <c r="H269" s="104"/>
      <c r="I269" s="14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5.75" customHeight="1">
      <c r="A270" s="4"/>
      <c r="B270" s="4"/>
      <c r="C270" s="4"/>
      <c r="D270" s="4"/>
      <c r="E270" s="4"/>
      <c r="F270" s="4"/>
      <c r="G270" s="104"/>
      <c r="H270" s="104"/>
      <c r="I270" s="14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5.75" customHeight="1">
      <c r="A271" s="4"/>
      <c r="B271" s="4"/>
      <c r="C271" s="4"/>
      <c r="D271" s="4"/>
      <c r="E271" s="4"/>
      <c r="F271" s="4"/>
      <c r="G271" s="104"/>
      <c r="H271" s="104"/>
      <c r="I271" s="14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5.75" customHeight="1">
      <c r="A272" s="4"/>
      <c r="B272" s="4"/>
      <c r="C272" s="4"/>
      <c r="D272" s="4"/>
      <c r="E272" s="4"/>
      <c r="F272" s="4"/>
      <c r="G272" s="104"/>
      <c r="H272" s="104"/>
      <c r="I272" s="14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5.75" customHeight="1">
      <c r="A273" s="4"/>
      <c r="B273" s="4"/>
      <c r="C273" s="4"/>
      <c r="D273" s="4"/>
      <c r="E273" s="4"/>
      <c r="F273" s="4"/>
      <c r="G273" s="104"/>
      <c r="H273" s="104"/>
      <c r="I273" s="14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5.75" customHeight="1">
      <c r="A274" s="4"/>
      <c r="B274" s="4"/>
      <c r="C274" s="4"/>
      <c r="D274" s="4"/>
      <c r="E274" s="4"/>
      <c r="F274" s="4"/>
      <c r="G274" s="104"/>
      <c r="H274" s="104"/>
      <c r="I274" s="14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5.75" customHeight="1">
      <c r="A275" s="4"/>
      <c r="B275" s="4"/>
      <c r="C275" s="4"/>
      <c r="D275" s="4"/>
      <c r="E275" s="4"/>
      <c r="F275" s="4"/>
      <c r="G275" s="104"/>
      <c r="H275" s="104"/>
      <c r="I275" s="14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5.75" customHeight="1">
      <c r="A276" s="4"/>
      <c r="B276" s="4"/>
      <c r="C276" s="4"/>
      <c r="D276" s="4"/>
      <c r="E276" s="4"/>
      <c r="F276" s="4"/>
      <c r="G276" s="104"/>
      <c r="H276" s="104"/>
      <c r="I276" s="14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5.75" customHeight="1">
      <c r="A277" s="4"/>
      <c r="B277" s="4"/>
      <c r="C277" s="4"/>
      <c r="D277" s="4"/>
      <c r="E277" s="4"/>
      <c r="F277" s="4"/>
      <c r="G277" s="104"/>
      <c r="H277" s="104"/>
      <c r="I277" s="14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5.75" customHeight="1">
      <c r="A278" s="4"/>
      <c r="B278" s="4"/>
      <c r="C278" s="4"/>
      <c r="D278" s="4"/>
      <c r="E278" s="4"/>
      <c r="F278" s="4"/>
      <c r="G278" s="104"/>
      <c r="H278" s="104"/>
      <c r="I278" s="14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5.75" customHeight="1">
      <c r="A279" s="4"/>
      <c r="B279" s="4"/>
      <c r="C279" s="4"/>
      <c r="D279" s="4"/>
      <c r="E279" s="4"/>
      <c r="F279" s="4"/>
      <c r="G279" s="104"/>
      <c r="H279" s="104"/>
      <c r="I279" s="14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5.75" customHeight="1">
      <c r="A280" s="4"/>
      <c r="B280" s="4"/>
      <c r="C280" s="4"/>
      <c r="D280" s="4"/>
      <c r="E280" s="4"/>
      <c r="F280" s="4"/>
      <c r="G280" s="104"/>
      <c r="H280" s="104"/>
      <c r="I280" s="14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5.75" customHeight="1">
      <c r="A281" s="4"/>
      <c r="B281" s="4"/>
      <c r="C281" s="4"/>
      <c r="D281" s="4"/>
      <c r="E281" s="4"/>
      <c r="F281" s="4"/>
      <c r="G281" s="104"/>
      <c r="H281" s="104"/>
      <c r="I281" s="14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5.75" customHeight="1">
      <c r="A282" s="4"/>
      <c r="B282" s="4"/>
      <c r="C282" s="4"/>
      <c r="D282" s="4"/>
      <c r="E282" s="4"/>
      <c r="F282" s="4"/>
      <c r="G282" s="104"/>
      <c r="H282" s="104"/>
      <c r="I282" s="14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5.75" customHeight="1">
      <c r="A283" s="4"/>
      <c r="B283" s="4"/>
      <c r="C283" s="4"/>
      <c r="D283" s="4"/>
      <c r="E283" s="4"/>
      <c r="F283" s="4"/>
      <c r="G283" s="104"/>
      <c r="H283" s="104"/>
      <c r="I283" s="14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5.75" customHeight="1">
      <c r="A284" s="4"/>
      <c r="B284" s="4"/>
      <c r="C284" s="4"/>
      <c r="D284" s="4"/>
      <c r="E284" s="4"/>
      <c r="F284" s="4"/>
      <c r="G284" s="104"/>
      <c r="H284" s="104"/>
      <c r="I284" s="14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5.75" customHeight="1">
      <c r="A285" s="4"/>
      <c r="B285" s="4"/>
      <c r="C285" s="4"/>
      <c r="D285" s="4"/>
      <c r="E285" s="4"/>
      <c r="F285" s="4"/>
      <c r="G285" s="104"/>
      <c r="H285" s="104"/>
      <c r="I285" s="14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5.75" customHeight="1">
      <c r="A286" s="4"/>
      <c r="B286" s="4"/>
      <c r="C286" s="4"/>
      <c r="D286" s="4"/>
      <c r="E286" s="4"/>
      <c r="F286" s="4"/>
      <c r="G286" s="104"/>
      <c r="H286" s="104"/>
      <c r="I286" s="14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5.75" customHeight="1">
      <c r="A287" s="4"/>
      <c r="B287" s="4"/>
      <c r="C287" s="4"/>
      <c r="D287" s="4"/>
      <c r="E287" s="4"/>
      <c r="F287" s="4"/>
      <c r="G287" s="104"/>
      <c r="H287" s="104"/>
      <c r="I287" s="14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5.75" customHeight="1">
      <c r="A288" s="4"/>
      <c r="B288" s="4"/>
      <c r="C288" s="4"/>
      <c r="D288" s="4"/>
      <c r="E288" s="4"/>
      <c r="F288" s="4"/>
      <c r="G288" s="104"/>
      <c r="H288" s="104"/>
      <c r="I288" s="14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5.75" customHeight="1">
      <c r="A289" s="4"/>
      <c r="B289" s="4"/>
      <c r="C289" s="4"/>
      <c r="D289" s="4"/>
      <c r="E289" s="4"/>
      <c r="F289" s="4"/>
      <c r="G289" s="104"/>
      <c r="H289" s="104"/>
      <c r="I289" s="14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5.75" customHeight="1">
      <c r="A290" s="4"/>
      <c r="B290" s="4"/>
      <c r="C290" s="4"/>
      <c r="D290" s="4"/>
      <c r="E290" s="4"/>
      <c r="F290" s="4"/>
      <c r="G290" s="104"/>
      <c r="H290" s="104"/>
      <c r="I290" s="14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5.75" customHeight="1">
      <c r="A291" s="4"/>
      <c r="B291" s="4"/>
      <c r="C291" s="4"/>
      <c r="D291" s="4"/>
      <c r="E291" s="4"/>
      <c r="F291" s="4"/>
      <c r="G291" s="104"/>
      <c r="H291" s="104"/>
      <c r="I291" s="14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5.75" customHeight="1">
      <c r="A292" s="4"/>
      <c r="B292" s="4"/>
      <c r="C292" s="4"/>
      <c r="D292" s="4"/>
      <c r="E292" s="4"/>
      <c r="F292" s="4"/>
      <c r="G292" s="104"/>
      <c r="H292" s="104"/>
      <c r="I292" s="14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5.75" customHeight="1">
      <c r="A293" s="4"/>
      <c r="B293" s="4"/>
      <c r="C293" s="4"/>
      <c r="D293" s="4"/>
      <c r="E293" s="4"/>
      <c r="F293" s="4"/>
      <c r="G293" s="104"/>
      <c r="H293" s="104"/>
      <c r="I293" s="14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5.75" customHeight="1">
      <c r="A294" s="4"/>
      <c r="B294" s="4"/>
      <c r="C294" s="4"/>
      <c r="D294" s="4"/>
      <c r="E294" s="4"/>
      <c r="F294" s="4"/>
      <c r="G294" s="104"/>
      <c r="H294" s="104"/>
      <c r="I294" s="14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5.75" customHeight="1">
      <c r="A295" s="4"/>
      <c r="B295" s="4"/>
      <c r="C295" s="4"/>
      <c r="D295" s="4"/>
      <c r="E295" s="4"/>
      <c r="F295" s="4"/>
      <c r="G295" s="104"/>
      <c r="H295" s="104"/>
      <c r="I295" s="14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5.75" customHeight="1">
      <c r="A296" s="4"/>
      <c r="B296" s="4"/>
      <c r="C296" s="4"/>
      <c r="D296" s="4"/>
      <c r="E296" s="4"/>
      <c r="F296" s="4"/>
      <c r="G296" s="104"/>
      <c r="H296" s="104"/>
      <c r="I296" s="14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5.75" customHeight="1">
      <c r="A297" s="4"/>
      <c r="B297" s="4"/>
      <c r="C297" s="4"/>
      <c r="D297" s="4"/>
      <c r="E297" s="4"/>
      <c r="F297" s="4"/>
      <c r="G297" s="104"/>
      <c r="H297" s="104"/>
      <c r="I297" s="14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5.75" customHeight="1">
      <c r="A298" s="4"/>
      <c r="B298" s="4"/>
      <c r="C298" s="4"/>
      <c r="D298" s="4"/>
      <c r="E298" s="4"/>
      <c r="F298" s="4"/>
      <c r="G298" s="104"/>
      <c r="H298" s="104"/>
      <c r="I298" s="14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5.75" customHeight="1">
      <c r="A299" s="4"/>
      <c r="B299" s="4"/>
      <c r="C299" s="4"/>
      <c r="D299" s="4"/>
      <c r="E299" s="4"/>
      <c r="F299" s="4"/>
      <c r="G299" s="104"/>
      <c r="H299" s="104"/>
      <c r="I299" s="14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5.75" customHeight="1">
      <c r="A300" s="4"/>
      <c r="B300" s="4"/>
      <c r="C300" s="4"/>
      <c r="D300" s="4"/>
      <c r="E300" s="4"/>
      <c r="F300" s="4"/>
      <c r="G300" s="104"/>
      <c r="H300" s="104"/>
      <c r="I300" s="14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5.75" customHeight="1">
      <c r="A301" s="4"/>
      <c r="B301" s="4"/>
      <c r="C301" s="4"/>
      <c r="D301" s="4"/>
      <c r="E301" s="4"/>
      <c r="F301" s="4"/>
      <c r="G301" s="104"/>
      <c r="H301" s="104"/>
      <c r="I301" s="14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5.75" customHeight="1">
      <c r="A302" s="4"/>
      <c r="B302" s="4"/>
      <c r="C302" s="4"/>
      <c r="D302" s="4"/>
      <c r="E302" s="4"/>
      <c r="F302" s="4"/>
      <c r="G302" s="104"/>
      <c r="H302" s="104"/>
      <c r="I302" s="14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5.75" customHeight="1">
      <c r="A303" s="4"/>
      <c r="B303" s="4"/>
      <c r="C303" s="4"/>
      <c r="D303" s="4"/>
      <c r="E303" s="4"/>
      <c r="F303" s="4"/>
      <c r="G303" s="104"/>
      <c r="H303" s="104"/>
      <c r="I303" s="14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5.75" customHeight="1">
      <c r="A304" s="4"/>
      <c r="B304" s="4"/>
      <c r="C304" s="4"/>
      <c r="D304" s="4"/>
      <c r="E304" s="4"/>
      <c r="F304" s="4"/>
      <c r="G304" s="104"/>
      <c r="H304" s="104"/>
      <c r="I304" s="14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5.75" customHeight="1">
      <c r="A305" s="4"/>
      <c r="B305" s="4"/>
      <c r="C305" s="4"/>
      <c r="D305" s="4"/>
      <c r="E305" s="4"/>
      <c r="F305" s="4"/>
      <c r="G305" s="104"/>
      <c r="H305" s="104"/>
      <c r="I305" s="14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5.75" customHeight="1">
      <c r="A306" s="4"/>
      <c r="B306" s="4"/>
      <c r="C306" s="4"/>
      <c r="D306" s="4"/>
      <c r="E306" s="4"/>
      <c r="F306" s="4"/>
      <c r="G306" s="104"/>
      <c r="H306" s="104"/>
      <c r="I306" s="14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5.75" customHeight="1">
      <c r="A307" s="4"/>
      <c r="B307" s="4"/>
      <c r="C307" s="4"/>
      <c r="D307" s="4"/>
      <c r="E307" s="4"/>
      <c r="F307" s="4"/>
      <c r="G307" s="104"/>
      <c r="H307" s="104"/>
      <c r="I307" s="14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5.75" customHeight="1">
      <c r="A308" s="4"/>
      <c r="B308" s="4"/>
      <c r="C308" s="4"/>
      <c r="D308" s="4"/>
      <c r="E308" s="4"/>
      <c r="F308" s="4"/>
      <c r="G308" s="104"/>
      <c r="H308" s="104"/>
      <c r="I308" s="14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5.75" customHeight="1">
      <c r="A309" s="4"/>
      <c r="B309" s="4"/>
      <c r="C309" s="4"/>
      <c r="D309" s="4"/>
      <c r="E309" s="4"/>
      <c r="F309" s="4"/>
      <c r="G309" s="104"/>
      <c r="H309" s="104"/>
      <c r="I309" s="14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5.75" customHeight="1">
      <c r="F310" s="146"/>
      <c r="K310" s="147"/>
    </row>
    <row r="311" spans="1:29" ht="15.75" customHeight="1">
      <c r="F311" s="146"/>
      <c r="K311" s="147"/>
    </row>
    <row r="312" spans="1:29" ht="15.75" customHeight="1">
      <c r="F312" s="146"/>
      <c r="K312" s="147"/>
    </row>
    <row r="313" spans="1:29" ht="15.75" customHeight="1">
      <c r="F313" s="146"/>
      <c r="K313" s="147"/>
    </row>
    <row r="314" spans="1:29" ht="15.75" customHeight="1">
      <c r="F314" s="146"/>
      <c r="K314" s="147"/>
    </row>
    <row r="315" spans="1:29" ht="15.75" customHeight="1">
      <c r="F315" s="146"/>
      <c r="K315" s="147"/>
    </row>
    <row r="316" spans="1:29" ht="15.75" customHeight="1">
      <c r="F316" s="146"/>
      <c r="K316" s="147"/>
    </row>
    <row r="317" spans="1:29" ht="15.75" customHeight="1">
      <c r="F317" s="146"/>
      <c r="K317" s="147"/>
    </row>
    <row r="318" spans="1:29" ht="15.75" customHeight="1">
      <c r="F318" s="146"/>
      <c r="K318" s="147"/>
    </row>
    <row r="319" spans="1:29" ht="15.75" customHeight="1">
      <c r="F319" s="146"/>
      <c r="K319" s="147"/>
    </row>
    <row r="320" spans="1:29" ht="15.75" customHeight="1">
      <c r="F320" s="146"/>
      <c r="K320" s="147"/>
    </row>
    <row r="321" spans="6:11" ht="15.75" customHeight="1">
      <c r="F321" s="146"/>
      <c r="K321" s="147"/>
    </row>
    <row r="322" spans="6:11" ht="15.75" customHeight="1">
      <c r="K322" s="147"/>
    </row>
    <row r="323" spans="6:11" ht="15.75" customHeight="1">
      <c r="K323" s="147"/>
    </row>
    <row r="324" spans="6:11" ht="15.75" customHeight="1">
      <c r="K324" s="147"/>
    </row>
    <row r="325" spans="6:11" ht="15.75" customHeight="1">
      <c r="K325" s="147"/>
    </row>
    <row r="326" spans="6:11" ht="15.75" customHeight="1">
      <c r="K326" s="147"/>
    </row>
    <row r="327" spans="6:11" ht="15.75" customHeight="1">
      <c r="K327" s="147"/>
    </row>
    <row r="328" spans="6:11" ht="15.75" customHeight="1">
      <c r="K328" s="147"/>
    </row>
    <row r="329" spans="6:11" ht="15.75" customHeight="1">
      <c r="K329" s="147"/>
    </row>
    <row r="330" spans="6:11" ht="15.75" customHeight="1">
      <c r="K330" s="147"/>
    </row>
    <row r="331" spans="6:11" ht="15.75" customHeight="1">
      <c r="K331" s="147"/>
    </row>
    <row r="332" spans="6:11" ht="15.75" customHeight="1">
      <c r="K332" s="147"/>
    </row>
    <row r="333" spans="6:11" ht="15.75" customHeight="1">
      <c r="K333" s="147"/>
    </row>
    <row r="334" spans="6:11" ht="15.75" customHeight="1">
      <c r="K334" s="147"/>
    </row>
    <row r="335" spans="6:11" ht="15.75" customHeight="1">
      <c r="K335" s="147"/>
    </row>
    <row r="336" spans="6:11" ht="15.75" customHeight="1">
      <c r="K336" s="147"/>
    </row>
    <row r="337" spans="11:11" ht="15.75" customHeight="1">
      <c r="K337" s="147"/>
    </row>
    <row r="338" spans="11:11" ht="15.75" customHeight="1">
      <c r="K338" s="147"/>
    </row>
    <row r="339" spans="11:11" ht="15.75" customHeight="1">
      <c r="K339" s="147"/>
    </row>
    <row r="340" spans="11:11" ht="15.75" customHeight="1">
      <c r="K340" s="147"/>
    </row>
    <row r="341" spans="11:11" ht="15.75" customHeight="1">
      <c r="K341" s="147"/>
    </row>
    <row r="342" spans="11:11" ht="15.75" customHeight="1">
      <c r="K342" s="147"/>
    </row>
    <row r="343" spans="11:11" ht="15.75" customHeight="1">
      <c r="K343" s="147"/>
    </row>
    <row r="344" spans="11:11" ht="15.75" customHeight="1">
      <c r="K344" s="147"/>
    </row>
    <row r="345" spans="11:11" ht="15.75" customHeight="1">
      <c r="K345" s="147"/>
    </row>
    <row r="346" spans="11:11" ht="15.75" customHeight="1">
      <c r="K346" s="147"/>
    </row>
    <row r="347" spans="11:11" ht="15.75" customHeight="1">
      <c r="K347" s="147"/>
    </row>
    <row r="348" spans="11:11" ht="15.75" customHeight="1">
      <c r="K348" s="147"/>
    </row>
    <row r="349" spans="11:11" ht="15.75" customHeight="1">
      <c r="K349" s="147"/>
    </row>
    <row r="350" spans="11:11" ht="15.75" customHeight="1">
      <c r="K350" s="147"/>
    </row>
    <row r="351" spans="11:11" ht="15.75" customHeight="1">
      <c r="K351" s="147"/>
    </row>
    <row r="352" spans="11:11" ht="15.75" customHeight="1">
      <c r="K352" s="147"/>
    </row>
    <row r="353" spans="11:11" ht="15.75" customHeight="1">
      <c r="K353" s="147"/>
    </row>
    <row r="354" spans="11:11" ht="15.75" customHeight="1">
      <c r="K354" s="147"/>
    </row>
    <row r="355" spans="11:11" ht="15.75" customHeight="1">
      <c r="K355" s="147"/>
    </row>
    <row r="356" spans="11:11" ht="15.75" customHeight="1">
      <c r="K356" s="147"/>
    </row>
    <row r="357" spans="11:11" ht="15.75" customHeight="1">
      <c r="K357" s="147"/>
    </row>
    <row r="358" spans="11:11" ht="15.75" customHeight="1">
      <c r="K358" s="147"/>
    </row>
    <row r="359" spans="11:11" ht="15.75" customHeight="1">
      <c r="K359" s="147"/>
    </row>
    <row r="360" spans="11:11" ht="15.75" customHeight="1">
      <c r="K360" s="147"/>
    </row>
    <row r="361" spans="11:11" ht="15.75" customHeight="1">
      <c r="K361" s="147"/>
    </row>
    <row r="362" spans="11:11" ht="15.75" customHeight="1">
      <c r="K362" s="147"/>
    </row>
    <row r="363" spans="11:11" ht="15.75" customHeight="1">
      <c r="K363" s="147"/>
    </row>
    <row r="364" spans="11:11" ht="15.75" customHeight="1">
      <c r="K364" s="147"/>
    </row>
    <row r="365" spans="11:11" ht="15.75" customHeight="1">
      <c r="K365" s="147"/>
    </row>
    <row r="366" spans="11:11" ht="15.75" customHeight="1">
      <c r="K366" s="147"/>
    </row>
    <row r="367" spans="11:11" ht="15.75" customHeight="1">
      <c r="K367" s="147"/>
    </row>
    <row r="368" spans="11:11" ht="15.75" customHeight="1">
      <c r="K368" s="147"/>
    </row>
    <row r="369" spans="11:11" ht="15.75" customHeight="1">
      <c r="K369" s="147"/>
    </row>
    <row r="370" spans="11:11" ht="15.75" customHeight="1">
      <c r="K370" s="147"/>
    </row>
    <row r="371" spans="11:11" ht="15.75" customHeight="1">
      <c r="K371" s="147"/>
    </row>
    <row r="372" spans="11:11" ht="15.75" customHeight="1">
      <c r="K372" s="147"/>
    </row>
    <row r="373" spans="11:11" ht="15.75" customHeight="1">
      <c r="K373" s="147"/>
    </row>
    <row r="374" spans="11:11" ht="15.75" customHeight="1">
      <c r="K374" s="147"/>
    </row>
    <row r="375" spans="11:11" ht="15.75" customHeight="1">
      <c r="K375" s="147"/>
    </row>
    <row r="376" spans="11:11" ht="15.75" customHeight="1">
      <c r="K376" s="147"/>
    </row>
    <row r="377" spans="11:11" ht="15.75" customHeight="1">
      <c r="K377" s="147"/>
    </row>
    <row r="378" spans="11:11" ht="15.75" customHeight="1">
      <c r="K378" s="147"/>
    </row>
    <row r="379" spans="11:11" ht="15.75" customHeight="1">
      <c r="K379" s="147"/>
    </row>
    <row r="380" spans="11:11" ht="15.75" customHeight="1">
      <c r="K380" s="147"/>
    </row>
    <row r="381" spans="11:11" ht="15.75" customHeight="1">
      <c r="K381" s="147"/>
    </row>
    <row r="382" spans="11:11" ht="15.75" customHeight="1">
      <c r="K382" s="147"/>
    </row>
    <row r="383" spans="11:11" ht="15.75" customHeight="1">
      <c r="K383" s="147"/>
    </row>
    <row r="384" spans="11:11" ht="15.75" customHeight="1">
      <c r="K384" s="147"/>
    </row>
    <row r="385" spans="11:11" ht="15.75" customHeight="1">
      <c r="K385" s="147"/>
    </row>
    <row r="386" spans="11:11" ht="15.75" customHeight="1">
      <c r="K386" s="147"/>
    </row>
    <row r="387" spans="11:11" ht="15.75" customHeight="1">
      <c r="K387" s="147"/>
    </row>
    <row r="388" spans="11:11" ht="15.75" customHeight="1">
      <c r="K388" s="147"/>
    </row>
    <row r="389" spans="11:11" ht="15.75" customHeight="1">
      <c r="K389" s="147"/>
    </row>
    <row r="390" spans="11:11" ht="15.75" customHeight="1">
      <c r="K390" s="147"/>
    </row>
    <row r="391" spans="11:11" ht="15.75" customHeight="1">
      <c r="K391" s="147"/>
    </row>
    <row r="392" spans="11:11" ht="15.75" customHeight="1">
      <c r="K392" s="147"/>
    </row>
    <row r="393" spans="11:11" ht="15.75" customHeight="1">
      <c r="K393" s="147"/>
    </row>
    <row r="394" spans="11:11" ht="15.75" customHeight="1">
      <c r="K394" s="147"/>
    </row>
    <row r="395" spans="11:11" ht="15.75" customHeight="1">
      <c r="K395" s="147"/>
    </row>
    <row r="396" spans="11:11" ht="15.75" customHeight="1">
      <c r="K396" s="147"/>
    </row>
    <row r="397" spans="11:11" ht="15.75" customHeight="1">
      <c r="K397" s="147"/>
    </row>
    <row r="398" spans="11:11" ht="15.75" customHeight="1">
      <c r="K398" s="147"/>
    </row>
    <row r="399" spans="11:11" ht="15.75" customHeight="1">
      <c r="K399" s="147"/>
    </row>
    <row r="400" spans="11:11" ht="15.75" customHeight="1">
      <c r="K400" s="147"/>
    </row>
    <row r="401" spans="11:11" ht="15.75" customHeight="1">
      <c r="K401" s="147"/>
    </row>
    <row r="402" spans="11:11" ht="15.75" customHeight="1">
      <c r="K402" s="147"/>
    </row>
    <row r="403" spans="11:11" ht="15.75" customHeight="1">
      <c r="K403" s="147"/>
    </row>
    <row r="404" spans="11:11" ht="15.75" customHeight="1">
      <c r="K404" s="147"/>
    </row>
    <row r="405" spans="11:11" ht="15.75" customHeight="1">
      <c r="K405" s="147"/>
    </row>
    <row r="406" spans="11:11" ht="15.75" customHeight="1">
      <c r="K406" s="147"/>
    </row>
    <row r="407" spans="11:11" ht="15.75" customHeight="1">
      <c r="K407" s="147"/>
    </row>
    <row r="408" spans="11:11" ht="15.75" customHeight="1">
      <c r="K408" s="147"/>
    </row>
    <row r="409" spans="11:11" ht="15.75" customHeight="1">
      <c r="K409" s="147"/>
    </row>
    <row r="410" spans="11:11" ht="15.75" customHeight="1">
      <c r="K410" s="147"/>
    </row>
    <row r="411" spans="11:11" ht="15.75" customHeight="1">
      <c r="K411" s="147"/>
    </row>
    <row r="412" spans="11:11" ht="15.75" customHeight="1">
      <c r="K412" s="147"/>
    </row>
    <row r="413" spans="11:11" ht="15.75" customHeight="1">
      <c r="K413" s="147"/>
    </row>
    <row r="414" spans="11:11" ht="15.75" customHeight="1">
      <c r="K414" s="147"/>
    </row>
    <row r="415" spans="11:11" ht="15.75" customHeight="1">
      <c r="K415" s="147"/>
    </row>
    <row r="416" spans="11:11" ht="15.75" customHeight="1">
      <c r="K416" s="147"/>
    </row>
    <row r="417" spans="11:11" ht="15.75" customHeight="1">
      <c r="K417" s="147"/>
    </row>
    <row r="418" spans="11:11" ht="15.75" customHeight="1">
      <c r="K418" s="147"/>
    </row>
    <row r="419" spans="11:11" ht="15.75" customHeight="1">
      <c r="K419" s="147"/>
    </row>
    <row r="420" spans="11:11" ht="15.75" customHeight="1">
      <c r="K420" s="147"/>
    </row>
    <row r="421" spans="11:11" ht="15.75" customHeight="1">
      <c r="K421" s="147"/>
    </row>
    <row r="422" spans="11:11" ht="15.75" customHeight="1">
      <c r="K422" s="147"/>
    </row>
    <row r="423" spans="11:11" ht="15.75" customHeight="1">
      <c r="K423" s="147"/>
    </row>
    <row r="424" spans="11:11" ht="15.75" customHeight="1">
      <c r="K424" s="147"/>
    </row>
    <row r="425" spans="11:11" ht="15.75" customHeight="1">
      <c r="K425" s="147"/>
    </row>
    <row r="426" spans="11:11" ht="15.75" customHeight="1">
      <c r="K426" s="147"/>
    </row>
    <row r="427" spans="11:11" ht="15.75" customHeight="1">
      <c r="K427" s="147"/>
    </row>
    <row r="428" spans="11:11" ht="15.75" customHeight="1">
      <c r="K428" s="147"/>
    </row>
    <row r="429" spans="11:11" ht="15.75" customHeight="1">
      <c r="K429" s="147"/>
    </row>
    <row r="430" spans="11:11" ht="15.75" customHeight="1">
      <c r="K430" s="147"/>
    </row>
    <row r="431" spans="11:11" ht="15.75" customHeight="1">
      <c r="K431" s="147"/>
    </row>
    <row r="432" spans="11:11" ht="15.75" customHeight="1">
      <c r="K432" s="147"/>
    </row>
    <row r="433" spans="11:11" ht="15.75" customHeight="1">
      <c r="K433" s="147"/>
    </row>
    <row r="434" spans="11:11" ht="15.75" customHeight="1">
      <c r="K434" s="147"/>
    </row>
    <row r="435" spans="11:11" ht="15.75" customHeight="1">
      <c r="K435" s="147"/>
    </row>
    <row r="436" spans="11:11" ht="15.75" customHeight="1">
      <c r="K436" s="147"/>
    </row>
    <row r="437" spans="11:11" ht="15.75" customHeight="1">
      <c r="K437" s="147"/>
    </row>
    <row r="438" spans="11:11" ht="15.75" customHeight="1">
      <c r="K438" s="147"/>
    </row>
    <row r="439" spans="11:11" ht="15.75" customHeight="1">
      <c r="K439" s="147"/>
    </row>
    <row r="440" spans="11:11" ht="15.75" customHeight="1">
      <c r="K440" s="147"/>
    </row>
    <row r="441" spans="11:11" ht="15.75" customHeight="1">
      <c r="K441" s="147"/>
    </row>
    <row r="442" spans="11:11" ht="15.75" customHeight="1">
      <c r="K442" s="147"/>
    </row>
    <row r="443" spans="11:11" ht="15.75" customHeight="1">
      <c r="K443" s="147"/>
    </row>
    <row r="444" spans="11:11" ht="15.75" customHeight="1">
      <c r="K444" s="147"/>
    </row>
    <row r="445" spans="11:11" ht="15.75" customHeight="1">
      <c r="K445" s="147"/>
    </row>
    <row r="446" spans="11:11" ht="15.75" customHeight="1">
      <c r="K446" s="147"/>
    </row>
    <row r="447" spans="11:11" ht="15.75" customHeight="1">
      <c r="K447" s="147"/>
    </row>
    <row r="448" spans="11:11" ht="15.75" customHeight="1">
      <c r="K448" s="147"/>
    </row>
    <row r="449" spans="11:11" ht="15.75" customHeight="1">
      <c r="K449" s="147"/>
    </row>
    <row r="450" spans="11:11" ht="15.75" customHeight="1">
      <c r="K450" s="147"/>
    </row>
    <row r="451" spans="11:11" ht="15.75" customHeight="1">
      <c r="K451" s="147"/>
    </row>
    <row r="452" spans="11:11" ht="15.75" customHeight="1">
      <c r="K452" s="147"/>
    </row>
    <row r="453" spans="11:11" ht="15.75" customHeight="1">
      <c r="K453" s="147"/>
    </row>
    <row r="454" spans="11:11" ht="15.75" customHeight="1">
      <c r="K454" s="147"/>
    </row>
    <row r="455" spans="11:11" ht="15.75" customHeight="1">
      <c r="K455" s="147"/>
    </row>
    <row r="456" spans="11:11" ht="15.75" customHeight="1">
      <c r="K456" s="147"/>
    </row>
    <row r="457" spans="11:11" ht="15.75" customHeight="1">
      <c r="K457" s="147"/>
    </row>
    <row r="458" spans="11:11" ht="15.75" customHeight="1">
      <c r="K458" s="147"/>
    </row>
    <row r="459" spans="11:11" ht="15.75" customHeight="1">
      <c r="K459" s="147"/>
    </row>
    <row r="460" spans="11:11" ht="15.75" customHeight="1">
      <c r="K460" s="147"/>
    </row>
    <row r="461" spans="11:11" ht="15.75" customHeight="1">
      <c r="K461" s="147"/>
    </row>
    <row r="462" spans="11:11" ht="15.75" customHeight="1">
      <c r="K462" s="147"/>
    </row>
    <row r="463" spans="11:11" ht="15.75" customHeight="1">
      <c r="K463" s="147"/>
    </row>
    <row r="464" spans="11:11" ht="15.75" customHeight="1">
      <c r="K464" s="147"/>
    </row>
    <row r="465" spans="11:11" ht="15.75" customHeight="1">
      <c r="K465" s="147"/>
    </row>
    <row r="466" spans="11:11" ht="15.75" customHeight="1">
      <c r="K466" s="147"/>
    </row>
    <row r="467" spans="11:11" ht="15.75" customHeight="1">
      <c r="K467" s="147"/>
    </row>
    <row r="468" spans="11:11" ht="15.75" customHeight="1">
      <c r="K468" s="147"/>
    </row>
    <row r="469" spans="11:11" ht="15.75" customHeight="1">
      <c r="K469" s="147"/>
    </row>
    <row r="470" spans="11:11" ht="15.75" customHeight="1">
      <c r="K470" s="147"/>
    </row>
    <row r="471" spans="11:11" ht="15.75" customHeight="1">
      <c r="K471" s="147"/>
    </row>
    <row r="472" spans="11:11" ht="15.75" customHeight="1">
      <c r="K472" s="147"/>
    </row>
    <row r="473" spans="11:11" ht="15.75" customHeight="1">
      <c r="K473" s="147"/>
    </row>
    <row r="474" spans="11:11" ht="15.75" customHeight="1">
      <c r="K474" s="147"/>
    </row>
    <row r="475" spans="11:11" ht="15.75" customHeight="1">
      <c r="K475" s="147"/>
    </row>
    <row r="476" spans="11:11" ht="15.75" customHeight="1">
      <c r="K476" s="147"/>
    </row>
    <row r="477" spans="11:11" ht="15.75" customHeight="1">
      <c r="K477" s="147"/>
    </row>
    <row r="478" spans="11:11" ht="15.75" customHeight="1">
      <c r="K478" s="147"/>
    </row>
    <row r="479" spans="11:11" ht="15.75" customHeight="1">
      <c r="K479" s="147"/>
    </row>
    <row r="480" spans="11:11" ht="15.75" customHeight="1">
      <c r="K480" s="147"/>
    </row>
    <row r="481" spans="11:11" ht="15.75" customHeight="1">
      <c r="K481" s="147"/>
    </row>
    <row r="482" spans="11:11" ht="15.75" customHeight="1">
      <c r="K482" s="147"/>
    </row>
    <row r="483" spans="11:11" ht="15.75" customHeight="1">
      <c r="K483" s="147"/>
    </row>
    <row r="484" spans="11:11" ht="15.75" customHeight="1">
      <c r="K484" s="147"/>
    </row>
    <row r="485" spans="11:11" ht="15.75" customHeight="1">
      <c r="K485" s="147"/>
    </row>
    <row r="486" spans="11:11" ht="15.75" customHeight="1">
      <c r="K486" s="147"/>
    </row>
    <row r="487" spans="11:11" ht="15.75" customHeight="1">
      <c r="K487" s="147"/>
    </row>
    <row r="488" spans="11:11" ht="15.75" customHeight="1">
      <c r="K488" s="147"/>
    </row>
    <row r="489" spans="11:11" ht="15.75" customHeight="1">
      <c r="K489" s="147"/>
    </row>
    <row r="490" spans="11:11" ht="15.75" customHeight="1">
      <c r="K490" s="147"/>
    </row>
    <row r="491" spans="11:11" ht="15.75" customHeight="1">
      <c r="K491" s="147"/>
    </row>
    <row r="492" spans="11:11" ht="15.75" customHeight="1">
      <c r="K492" s="147"/>
    </row>
    <row r="493" spans="11:11" ht="15.75" customHeight="1">
      <c r="K493" s="147"/>
    </row>
    <row r="494" spans="11:11" ht="15.75" customHeight="1">
      <c r="K494" s="147"/>
    </row>
    <row r="495" spans="11:11" ht="15.75" customHeight="1">
      <c r="K495" s="147"/>
    </row>
    <row r="496" spans="11:11" ht="15.75" customHeight="1">
      <c r="K496" s="147"/>
    </row>
    <row r="497" spans="11:11" ht="15.75" customHeight="1">
      <c r="K497" s="147"/>
    </row>
    <row r="498" spans="11:11" ht="15.75" customHeight="1">
      <c r="K498" s="147"/>
    </row>
    <row r="499" spans="11:11" ht="15.75" customHeight="1">
      <c r="K499" s="147"/>
    </row>
    <row r="500" spans="11:11" ht="15.75" customHeight="1">
      <c r="K500" s="147"/>
    </row>
    <row r="501" spans="11:11" ht="15.75" customHeight="1">
      <c r="K501" s="147"/>
    </row>
    <row r="502" spans="11:11" ht="15.75" customHeight="1">
      <c r="K502" s="147"/>
    </row>
    <row r="503" spans="11:11" ht="15.75" customHeight="1">
      <c r="K503" s="147"/>
    </row>
    <row r="504" spans="11:11" ht="15.75" customHeight="1">
      <c r="K504" s="147"/>
    </row>
    <row r="505" spans="11:11" ht="15.75" customHeight="1">
      <c r="K505" s="147"/>
    </row>
    <row r="506" spans="11:11" ht="15.75" customHeight="1">
      <c r="K506" s="147"/>
    </row>
    <row r="507" spans="11:11" ht="15.75" customHeight="1">
      <c r="K507" s="147"/>
    </row>
    <row r="508" spans="11:11" ht="15.75" customHeight="1">
      <c r="K508" s="147"/>
    </row>
    <row r="509" spans="11:11" ht="15.75" customHeight="1">
      <c r="K509" s="147"/>
    </row>
    <row r="510" spans="11:11" ht="15.75" customHeight="1">
      <c r="K510" s="147"/>
    </row>
    <row r="511" spans="11:11" ht="15.75" customHeight="1">
      <c r="K511" s="147"/>
    </row>
    <row r="512" spans="11:11" ht="15.75" customHeight="1">
      <c r="K512" s="147"/>
    </row>
    <row r="513" spans="11:11" ht="15.75" customHeight="1">
      <c r="K513" s="147"/>
    </row>
    <row r="514" spans="11:11" ht="15.75" customHeight="1">
      <c r="K514" s="147"/>
    </row>
    <row r="515" spans="11:11" ht="15.75" customHeight="1">
      <c r="K515" s="147"/>
    </row>
    <row r="516" spans="11:11" ht="15.75" customHeight="1">
      <c r="K516" s="147"/>
    </row>
    <row r="517" spans="11:11" ht="15.75" customHeight="1">
      <c r="K517" s="147"/>
    </row>
    <row r="518" spans="11:11" ht="15.75" customHeight="1">
      <c r="K518" s="147"/>
    </row>
    <row r="519" spans="11:11" ht="15.75" customHeight="1">
      <c r="K519" s="147"/>
    </row>
    <row r="520" spans="11:11" ht="15.75" customHeight="1">
      <c r="K520" s="147"/>
    </row>
    <row r="521" spans="11:11" ht="15.75" customHeight="1">
      <c r="K521" s="147"/>
    </row>
    <row r="522" spans="11:11" ht="15.75" customHeight="1">
      <c r="K522" s="147"/>
    </row>
    <row r="523" spans="11:11" ht="15.75" customHeight="1">
      <c r="K523" s="147"/>
    </row>
    <row r="524" spans="11:11" ht="15.75" customHeight="1">
      <c r="K524" s="147"/>
    </row>
    <row r="525" spans="11:11" ht="15.75" customHeight="1">
      <c r="K525" s="147"/>
    </row>
    <row r="526" spans="11:11" ht="15.75" customHeight="1">
      <c r="K526" s="147"/>
    </row>
    <row r="527" spans="11:11" ht="15.75" customHeight="1">
      <c r="K527" s="147"/>
    </row>
    <row r="528" spans="11:11" ht="15.75" customHeight="1">
      <c r="K528" s="147"/>
    </row>
    <row r="529" spans="11:11" ht="15.75" customHeight="1">
      <c r="K529" s="147"/>
    </row>
    <row r="530" spans="11:11" ht="15.75" customHeight="1">
      <c r="K530" s="147"/>
    </row>
    <row r="531" spans="11:11" ht="15.75" customHeight="1">
      <c r="K531" s="147"/>
    </row>
    <row r="532" spans="11:11" ht="15.75" customHeight="1">
      <c r="K532" s="147"/>
    </row>
    <row r="533" spans="11:11" ht="15.75" customHeight="1">
      <c r="K533" s="147"/>
    </row>
    <row r="534" spans="11:11" ht="15.75" customHeight="1">
      <c r="K534" s="147"/>
    </row>
    <row r="535" spans="11:11" ht="15.75" customHeight="1">
      <c r="K535" s="147"/>
    </row>
    <row r="536" spans="11:11" ht="15.75" customHeight="1">
      <c r="K536" s="147"/>
    </row>
    <row r="537" spans="11:11" ht="15.75" customHeight="1">
      <c r="K537" s="147"/>
    </row>
    <row r="538" spans="11:11" ht="15.75" customHeight="1">
      <c r="K538" s="147"/>
    </row>
    <row r="539" spans="11:11" ht="15.75" customHeight="1">
      <c r="K539" s="147"/>
    </row>
    <row r="540" spans="11:11" ht="15.75" customHeight="1">
      <c r="K540" s="147"/>
    </row>
    <row r="541" spans="11:11" ht="15.75" customHeight="1">
      <c r="K541" s="147"/>
    </row>
    <row r="542" spans="11:11" ht="15.75" customHeight="1">
      <c r="K542" s="147"/>
    </row>
    <row r="543" spans="11:11" ht="15.75" customHeight="1">
      <c r="K543" s="147"/>
    </row>
    <row r="544" spans="11:11" ht="15.75" customHeight="1">
      <c r="K544" s="147"/>
    </row>
    <row r="545" spans="11:11" ht="15.75" customHeight="1">
      <c r="K545" s="147"/>
    </row>
    <row r="546" spans="11:11" ht="15.75" customHeight="1">
      <c r="K546" s="147"/>
    </row>
    <row r="547" spans="11:11" ht="15.75" customHeight="1">
      <c r="K547" s="147"/>
    </row>
    <row r="548" spans="11:11" ht="15.75" customHeight="1">
      <c r="K548" s="147"/>
    </row>
    <row r="549" spans="11:11" ht="15.75" customHeight="1">
      <c r="K549" s="147"/>
    </row>
    <row r="550" spans="11:11" ht="15.75" customHeight="1">
      <c r="K550" s="147"/>
    </row>
    <row r="551" spans="11:11" ht="15.75" customHeight="1">
      <c r="K551" s="147"/>
    </row>
    <row r="552" spans="11:11" ht="15.75" customHeight="1">
      <c r="K552" s="147"/>
    </row>
    <row r="553" spans="11:11" ht="15.75" customHeight="1">
      <c r="K553" s="147"/>
    </row>
    <row r="554" spans="11:11" ht="15.75" customHeight="1">
      <c r="K554" s="147"/>
    </row>
    <row r="555" spans="11:11" ht="15.75" customHeight="1">
      <c r="K555" s="147"/>
    </row>
    <row r="556" spans="11:11" ht="15.75" customHeight="1">
      <c r="K556" s="147"/>
    </row>
    <row r="557" spans="11:11" ht="15.75" customHeight="1">
      <c r="K557" s="147"/>
    </row>
    <row r="558" spans="11:11" ht="15.75" customHeight="1">
      <c r="K558" s="147"/>
    </row>
    <row r="559" spans="11:11" ht="15.75" customHeight="1">
      <c r="K559" s="147"/>
    </row>
    <row r="560" spans="11:11" ht="15.75" customHeight="1">
      <c r="K560" s="147"/>
    </row>
    <row r="561" spans="11:11" ht="15.75" customHeight="1">
      <c r="K561" s="147"/>
    </row>
    <row r="562" spans="11:11" ht="15.75" customHeight="1">
      <c r="K562" s="147"/>
    </row>
    <row r="563" spans="11:11" ht="15.75" customHeight="1">
      <c r="K563" s="147"/>
    </row>
    <row r="564" spans="11:11" ht="15.75" customHeight="1">
      <c r="K564" s="147"/>
    </row>
    <row r="565" spans="11:11" ht="15.75" customHeight="1">
      <c r="K565" s="147"/>
    </row>
    <row r="566" spans="11:11" ht="15.75" customHeight="1">
      <c r="K566" s="147"/>
    </row>
    <row r="567" spans="11:11" ht="15.75" customHeight="1">
      <c r="K567" s="147"/>
    </row>
    <row r="568" spans="11:11" ht="15.75" customHeight="1">
      <c r="K568" s="147"/>
    </row>
    <row r="569" spans="11:11" ht="15.75" customHeight="1">
      <c r="K569" s="147"/>
    </row>
    <row r="570" spans="11:11" ht="15.75" customHeight="1">
      <c r="K570" s="147"/>
    </row>
    <row r="571" spans="11:11" ht="15.75" customHeight="1">
      <c r="K571" s="147"/>
    </row>
    <row r="572" spans="11:11" ht="15.75" customHeight="1">
      <c r="K572" s="147"/>
    </row>
    <row r="573" spans="11:11" ht="15.75" customHeight="1">
      <c r="K573" s="147"/>
    </row>
    <row r="574" spans="11:11" ht="15.75" customHeight="1">
      <c r="K574" s="147"/>
    </row>
    <row r="575" spans="11:11" ht="15.75" customHeight="1">
      <c r="K575" s="147"/>
    </row>
    <row r="576" spans="11:11" ht="15.75" customHeight="1">
      <c r="K576" s="147"/>
    </row>
    <row r="577" spans="11:11" ht="15.75" customHeight="1">
      <c r="K577" s="147"/>
    </row>
    <row r="578" spans="11:11" ht="15.75" customHeight="1">
      <c r="K578" s="147"/>
    </row>
    <row r="579" spans="11:11" ht="15.75" customHeight="1">
      <c r="K579" s="147"/>
    </row>
    <row r="580" spans="11:11" ht="15.75" customHeight="1">
      <c r="K580" s="147"/>
    </row>
    <row r="581" spans="11:11" ht="15.75" customHeight="1">
      <c r="K581" s="147"/>
    </row>
    <row r="582" spans="11:11" ht="15.75" customHeight="1">
      <c r="K582" s="147"/>
    </row>
    <row r="583" spans="11:11" ht="15.75" customHeight="1">
      <c r="K583" s="147"/>
    </row>
    <row r="584" spans="11:11" ht="15.75" customHeight="1">
      <c r="K584" s="147"/>
    </row>
    <row r="585" spans="11:11" ht="15.75" customHeight="1">
      <c r="K585" s="147"/>
    </row>
    <row r="586" spans="11:11" ht="15.75" customHeight="1">
      <c r="K586" s="147"/>
    </row>
    <row r="587" spans="11:11" ht="15.75" customHeight="1">
      <c r="K587" s="147"/>
    </row>
    <row r="588" spans="11:11" ht="15.75" customHeight="1">
      <c r="K588" s="147"/>
    </row>
    <row r="589" spans="11:11" ht="15.75" customHeight="1">
      <c r="K589" s="147"/>
    </row>
    <row r="590" spans="11:11" ht="15.75" customHeight="1">
      <c r="K590" s="147"/>
    </row>
    <row r="591" spans="11:11" ht="15.75" customHeight="1">
      <c r="K591" s="147"/>
    </row>
    <row r="592" spans="11:11" ht="15.75" customHeight="1">
      <c r="K592" s="147"/>
    </row>
    <row r="593" spans="11:11" ht="15.75" customHeight="1">
      <c r="K593" s="147"/>
    </row>
    <row r="594" spans="11:11" ht="15.75" customHeight="1">
      <c r="K594" s="147"/>
    </row>
    <row r="595" spans="11:11" ht="15.75" customHeight="1">
      <c r="K595" s="147"/>
    </row>
    <row r="596" spans="11:11" ht="15.75" customHeight="1">
      <c r="K596" s="147"/>
    </row>
    <row r="597" spans="11:11" ht="15.75" customHeight="1">
      <c r="K597" s="147"/>
    </row>
    <row r="598" spans="11:11" ht="15.75" customHeight="1">
      <c r="K598" s="147"/>
    </row>
    <row r="599" spans="11:11" ht="15.75" customHeight="1">
      <c r="K599" s="147"/>
    </row>
    <row r="600" spans="11:11" ht="15.75" customHeight="1">
      <c r="K600" s="147"/>
    </row>
    <row r="601" spans="11:11" ht="15.75" customHeight="1">
      <c r="K601" s="147"/>
    </row>
    <row r="602" spans="11:11" ht="15.75" customHeight="1">
      <c r="K602" s="147"/>
    </row>
    <row r="603" spans="11:11" ht="15.75" customHeight="1">
      <c r="K603" s="147"/>
    </row>
    <row r="604" spans="11:11" ht="15.75" customHeight="1">
      <c r="K604" s="147"/>
    </row>
    <row r="605" spans="11:11" ht="15.75" customHeight="1">
      <c r="K605" s="147"/>
    </row>
    <row r="606" spans="11:11" ht="15.75" customHeight="1">
      <c r="K606" s="147"/>
    </row>
    <row r="607" spans="11:11" ht="15.75" customHeight="1">
      <c r="K607" s="147"/>
    </row>
    <row r="608" spans="11:11" ht="15.75" customHeight="1">
      <c r="K608" s="147"/>
    </row>
    <row r="609" spans="11:11" ht="15.75" customHeight="1">
      <c r="K609" s="147"/>
    </row>
    <row r="610" spans="11:11" ht="15.75" customHeight="1">
      <c r="K610" s="147"/>
    </row>
    <row r="611" spans="11:11" ht="15.75" customHeight="1">
      <c r="K611" s="147"/>
    </row>
    <row r="612" spans="11:11" ht="15.75" customHeight="1">
      <c r="K612" s="147"/>
    </row>
    <row r="613" spans="11:11" ht="15.75" customHeight="1">
      <c r="K613" s="147"/>
    </row>
    <row r="614" spans="11:11" ht="15.75" customHeight="1">
      <c r="K614" s="147"/>
    </row>
    <row r="615" spans="11:11" ht="15.75" customHeight="1">
      <c r="K615" s="147"/>
    </row>
    <row r="616" spans="11:11" ht="15.75" customHeight="1">
      <c r="K616" s="147"/>
    </row>
    <row r="617" spans="11:11" ht="15.75" customHeight="1">
      <c r="K617" s="147"/>
    </row>
    <row r="618" spans="11:11" ht="15.75" customHeight="1">
      <c r="K618" s="147"/>
    </row>
    <row r="619" spans="11:11" ht="15.75" customHeight="1">
      <c r="K619" s="147"/>
    </row>
    <row r="620" spans="11:11" ht="15.75" customHeight="1">
      <c r="K620" s="147"/>
    </row>
    <row r="621" spans="11:11" ht="15.75" customHeight="1">
      <c r="K621" s="147"/>
    </row>
    <row r="622" spans="11:11" ht="15.75" customHeight="1">
      <c r="K622" s="147"/>
    </row>
    <row r="623" spans="11:11" ht="15.75" customHeight="1">
      <c r="K623" s="147"/>
    </row>
    <row r="624" spans="11:11" ht="15.75" customHeight="1">
      <c r="K624" s="147"/>
    </row>
    <row r="625" spans="11:11" ht="15.75" customHeight="1">
      <c r="K625" s="147"/>
    </row>
    <row r="626" spans="11:11" ht="15.75" customHeight="1">
      <c r="K626" s="147"/>
    </row>
    <row r="627" spans="11:11" ht="15.75" customHeight="1">
      <c r="K627" s="147"/>
    </row>
    <row r="628" spans="11:11" ht="15.75" customHeight="1">
      <c r="K628" s="147"/>
    </row>
    <row r="629" spans="11:11" ht="15.75" customHeight="1">
      <c r="K629" s="147"/>
    </row>
    <row r="630" spans="11:11" ht="15.75" customHeight="1">
      <c r="K630" s="147"/>
    </row>
    <row r="631" spans="11:11" ht="15.75" customHeight="1">
      <c r="K631" s="147"/>
    </row>
    <row r="632" spans="11:11" ht="15.75" customHeight="1">
      <c r="K632" s="147"/>
    </row>
    <row r="633" spans="11:11" ht="15.75" customHeight="1">
      <c r="K633" s="147"/>
    </row>
    <row r="634" spans="11:11" ht="15.75" customHeight="1">
      <c r="K634" s="147"/>
    </row>
    <row r="635" spans="11:11" ht="15.75" customHeight="1">
      <c r="K635" s="147"/>
    </row>
    <row r="636" spans="11:11" ht="15.75" customHeight="1">
      <c r="K636" s="147"/>
    </row>
    <row r="637" spans="11:11" ht="15.75" customHeight="1">
      <c r="K637" s="147"/>
    </row>
    <row r="638" spans="11:11" ht="15.75" customHeight="1">
      <c r="K638" s="147"/>
    </row>
    <row r="639" spans="11:11" ht="15.75" customHeight="1">
      <c r="K639" s="147"/>
    </row>
    <row r="640" spans="11:11" ht="15.75" customHeight="1">
      <c r="K640" s="147"/>
    </row>
    <row r="641" spans="11:11" ht="15.75" customHeight="1">
      <c r="K641" s="147"/>
    </row>
    <row r="642" spans="11:11" ht="15.75" customHeight="1">
      <c r="K642" s="147"/>
    </row>
    <row r="643" spans="11:11" ht="15.75" customHeight="1">
      <c r="K643" s="147"/>
    </row>
    <row r="644" spans="11:11" ht="15.75" customHeight="1">
      <c r="K644" s="147"/>
    </row>
    <row r="645" spans="11:11" ht="15.75" customHeight="1">
      <c r="K645" s="147"/>
    </row>
    <row r="646" spans="11:11" ht="15.75" customHeight="1">
      <c r="K646" s="147"/>
    </row>
    <row r="647" spans="11:11" ht="15.75" customHeight="1">
      <c r="K647" s="147"/>
    </row>
    <row r="648" spans="11:11" ht="15.75" customHeight="1">
      <c r="K648" s="147"/>
    </row>
    <row r="649" spans="11:11" ht="15.75" customHeight="1">
      <c r="K649" s="147"/>
    </row>
    <row r="650" spans="11:11" ht="15.75" customHeight="1">
      <c r="K650" s="147"/>
    </row>
    <row r="651" spans="11:11" ht="15.75" customHeight="1">
      <c r="K651" s="147"/>
    </row>
    <row r="652" spans="11:11" ht="15.75" customHeight="1">
      <c r="K652" s="147"/>
    </row>
    <row r="653" spans="11:11" ht="15.75" customHeight="1">
      <c r="K653" s="147"/>
    </row>
    <row r="654" spans="11:11" ht="15.75" customHeight="1">
      <c r="K654" s="147"/>
    </row>
    <row r="655" spans="11:11" ht="15.75" customHeight="1">
      <c r="K655" s="147"/>
    </row>
    <row r="656" spans="11:11" ht="15.75" customHeight="1">
      <c r="K656" s="147"/>
    </row>
    <row r="657" spans="11:11" ht="15.75" customHeight="1">
      <c r="K657" s="147"/>
    </row>
    <row r="658" spans="11:11" ht="15.75" customHeight="1">
      <c r="K658" s="147"/>
    </row>
    <row r="659" spans="11:11" ht="15.75" customHeight="1">
      <c r="K659" s="147"/>
    </row>
    <row r="660" spans="11:11" ht="15.75" customHeight="1">
      <c r="K660" s="147"/>
    </row>
    <row r="661" spans="11:11" ht="15.75" customHeight="1">
      <c r="K661" s="147"/>
    </row>
    <row r="662" spans="11:11" ht="15.75" customHeight="1">
      <c r="K662" s="147"/>
    </row>
    <row r="663" spans="11:11" ht="15.75" customHeight="1">
      <c r="K663" s="147"/>
    </row>
    <row r="664" spans="11:11" ht="15.75" customHeight="1">
      <c r="K664" s="147"/>
    </row>
    <row r="665" spans="11:11" ht="15.75" customHeight="1">
      <c r="K665" s="147"/>
    </row>
    <row r="666" spans="11:11" ht="15.75" customHeight="1">
      <c r="K666" s="147"/>
    </row>
    <row r="667" spans="11:11" ht="15.75" customHeight="1">
      <c r="K667" s="147"/>
    </row>
    <row r="668" spans="11:11" ht="15.75" customHeight="1">
      <c r="K668" s="147"/>
    </row>
    <row r="669" spans="11:11" ht="15.75" customHeight="1">
      <c r="K669" s="147"/>
    </row>
    <row r="670" spans="11:11" ht="15.75" customHeight="1">
      <c r="K670" s="147"/>
    </row>
    <row r="671" spans="11:11" ht="15.75" customHeight="1">
      <c r="K671" s="147"/>
    </row>
    <row r="672" spans="11:11" ht="15.75" customHeight="1">
      <c r="K672" s="147"/>
    </row>
    <row r="673" spans="11:11" ht="15.75" customHeight="1">
      <c r="K673" s="147"/>
    </row>
    <row r="674" spans="11:11" ht="15.75" customHeight="1">
      <c r="K674" s="147"/>
    </row>
    <row r="675" spans="11:11" ht="15.75" customHeight="1">
      <c r="K675" s="147"/>
    </row>
    <row r="676" spans="11:11" ht="15.75" customHeight="1">
      <c r="K676" s="147"/>
    </row>
    <row r="677" spans="11:11" ht="15.75" customHeight="1">
      <c r="K677" s="147"/>
    </row>
    <row r="678" spans="11:11" ht="15.75" customHeight="1">
      <c r="K678" s="147"/>
    </row>
    <row r="679" spans="11:11" ht="15.75" customHeight="1">
      <c r="K679" s="147"/>
    </row>
    <row r="680" spans="11:11" ht="15.75" customHeight="1">
      <c r="K680" s="147"/>
    </row>
    <row r="681" spans="11:11" ht="15.75" customHeight="1">
      <c r="K681" s="147"/>
    </row>
    <row r="682" spans="11:11" ht="15.75" customHeight="1">
      <c r="K682" s="147"/>
    </row>
    <row r="683" spans="11:11" ht="15.75" customHeight="1">
      <c r="K683" s="147"/>
    </row>
    <row r="684" spans="11:11" ht="15.75" customHeight="1">
      <c r="K684" s="147"/>
    </row>
    <row r="685" spans="11:11" ht="15.75" customHeight="1">
      <c r="K685" s="147"/>
    </row>
    <row r="686" spans="11:11" ht="15.75" customHeight="1">
      <c r="K686" s="147"/>
    </row>
    <row r="687" spans="11:11" ht="15.75" customHeight="1">
      <c r="K687" s="147"/>
    </row>
    <row r="688" spans="11:11" ht="15.75" customHeight="1">
      <c r="K688" s="147"/>
    </row>
    <row r="689" spans="11:11" ht="15.75" customHeight="1">
      <c r="K689" s="147"/>
    </row>
    <row r="690" spans="11:11" ht="15.75" customHeight="1">
      <c r="K690" s="147"/>
    </row>
    <row r="691" spans="11:11" ht="15.75" customHeight="1">
      <c r="K691" s="147"/>
    </row>
    <row r="692" spans="11:11" ht="15.75" customHeight="1">
      <c r="K692" s="147"/>
    </row>
    <row r="693" spans="11:11" ht="15.75" customHeight="1">
      <c r="K693" s="147"/>
    </row>
    <row r="694" spans="11:11" ht="15.75" customHeight="1">
      <c r="K694" s="147"/>
    </row>
    <row r="695" spans="11:11" ht="15.75" customHeight="1">
      <c r="K695" s="147"/>
    </row>
    <row r="696" spans="11:11" ht="15.75" customHeight="1">
      <c r="K696" s="147"/>
    </row>
    <row r="697" spans="11:11" ht="15.75" customHeight="1">
      <c r="K697" s="147"/>
    </row>
    <row r="698" spans="11:11" ht="15.75" customHeight="1">
      <c r="K698" s="147"/>
    </row>
    <row r="699" spans="11:11" ht="15.75" customHeight="1">
      <c r="K699" s="147"/>
    </row>
    <row r="700" spans="11:11" ht="15.75" customHeight="1">
      <c r="K700" s="147"/>
    </row>
    <row r="701" spans="11:11" ht="15.75" customHeight="1">
      <c r="K701" s="147"/>
    </row>
    <row r="702" spans="11:11" ht="15.75" customHeight="1">
      <c r="K702" s="147"/>
    </row>
    <row r="703" spans="11:11" ht="15.75" customHeight="1">
      <c r="K703" s="147"/>
    </row>
    <row r="704" spans="11:11" ht="15.75" customHeight="1">
      <c r="K704" s="147"/>
    </row>
    <row r="705" spans="11:11" ht="15.75" customHeight="1">
      <c r="K705" s="147"/>
    </row>
    <row r="706" spans="11:11" ht="15.75" customHeight="1">
      <c r="K706" s="147"/>
    </row>
    <row r="707" spans="11:11" ht="15.75" customHeight="1">
      <c r="K707" s="147"/>
    </row>
    <row r="708" spans="11:11" ht="15.75" customHeight="1">
      <c r="K708" s="147"/>
    </row>
    <row r="709" spans="11:11" ht="15.75" customHeight="1">
      <c r="K709" s="147"/>
    </row>
    <row r="710" spans="11:11" ht="15.75" customHeight="1">
      <c r="K710" s="147"/>
    </row>
    <row r="711" spans="11:11" ht="15.75" customHeight="1">
      <c r="K711" s="147"/>
    </row>
    <row r="712" spans="11:11" ht="15.75" customHeight="1">
      <c r="K712" s="147"/>
    </row>
    <row r="713" spans="11:11" ht="15.75" customHeight="1">
      <c r="K713" s="147"/>
    </row>
    <row r="714" spans="11:11" ht="15.75" customHeight="1">
      <c r="K714" s="147"/>
    </row>
    <row r="715" spans="11:11" ht="15.75" customHeight="1">
      <c r="K715" s="147"/>
    </row>
    <row r="716" spans="11:11" ht="15.75" customHeight="1">
      <c r="K716" s="147"/>
    </row>
    <row r="717" spans="11:11" ht="15.75" customHeight="1">
      <c r="K717" s="147"/>
    </row>
    <row r="718" spans="11:11" ht="15.75" customHeight="1">
      <c r="K718" s="147"/>
    </row>
    <row r="719" spans="11:11" ht="15.75" customHeight="1">
      <c r="K719" s="147"/>
    </row>
    <row r="720" spans="11:11" ht="15.75" customHeight="1">
      <c r="K720" s="147"/>
    </row>
    <row r="721" spans="11:11" ht="15.75" customHeight="1">
      <c r="K721" s="147"/>
    </row>
    <row r="722" spans="11:11" ht="15.75" customHeight="1">
      <c r="K722" s="147"/>
    </row>
    <row r="723" spans="11:11" ht="15.75" customHeight="1">
      <c r="K723" s="147"/>
    </row>
    <row r="724" spans="11:11" ht="15.75" customHeight="1">
      <c r="K724" s="147"/>
    </row>
    <row r="725" spans="11:11" ht="15.75" customHeight="1">
      <c r="K725" s="147"/>
    </row>
    <row r="726" spans="11:11" ht="15.75" customHeight="1">
      <c r="K726" s="147"/>
    </row>
    <row r="727" spans="11:11" ht="15.75" customHeight="1">
      <c r="K727" s="147"/>
    </row>
    <row r="728" spans="11:11" ht="15.75" customHeight="1">
      <c r="K728" s="147"/>
    </row>
    <row r="729" spans="11:11" ht="15.75" customHeight="1">
      <c r="K729" s="147"/>
    </row>
    <row r="730" spans="11:11" ht="15.75" customHeight="1">
      <c r="K730" s="147"/>
    </row>
    <row r="731" spans="11:11" ht="15.75" customHeight="1">
      <c r="K731" s="147"/>
    </row>
    <row r="732" spans="11:11" ht="15.75" customHeight="1">
      <c r="K732" s="147"/>
    </row>
    <row r="733" spans="11:11" ht="15.75" customHeight="1">
      <c r="K733" s="147"/>
    </row>
    <row r="734" spans="11:11" ht="15.75" customHeight="1">
      <c r="K734" s="147"/>
    </row>
    <row r="735" spans="11:11" ht="15.75" customHeight="1">
      <c r="K735" s="147"/>
    </row>
    <row r="736" spans="11:11" ht="15.75" customHeight="1">
      <c r="K736" s="147"/>
    </row>
    <row r="737" spans="11:11" ht="15.75" customHeight="1">
      <c r="K737" s="147"/>
    </row>
    <row r="738" spans="11:11" ht="15.75" customHeight="1">
      <c r="K738" s="147"/>
    </row>
    <row r="739" spans="11:11" ht="15.75" customHeight="1">
      <c r="K739" s="147"/>
    </row>
    <row r="740" spans="11:11" ht="15.75" customHeight="1">
      <c r="K740" s="147"/>
    </row>
    <row r="741" spans="11:11" ht="15.75" customHeight="1">
      <c r="K741" s="147"/>
    </row>
    <row r="742" spans="11:11" ht="15.75" customHeight="1">
      <c r="K742" s="147"/>
    </row>
    <row r="743" spans="11:11" ht="15.75" customHeight="1">
      <c r="K743" s="147"/>
    </row>
    <row r="744" spans="11:11" ht="15.75" customHeight="1">
      <c r="K744" s="147"/>
    </row>
    <row r="745" spans="11:11" ht="15.75" customHeight="1">
      <c r="K745" s="147"/>
    </row>
    <row r="746" spans="11:11" ht="15.75" customHeight="1">
      <c r="K746" s="147"/>
    </row>
    <row r="747" spans="11:11" ht="15.75" customHeight="1">
      <c r="K747" s="147"/>
    </row>
    <row r="748" spans="11:11" ht="15.75" customHeight="1">
      <c r="K748" s="147"/>
    </row>
    <row r="749" spans="11:11" ht="15.75" customHeight="1">
      <c r="K749" s="147"/>
    </row>
    <row r="750" spans="11:11" ht="15.75" customHeight="1">
      <c r="K750" s="147"/>
    </row>
    <row r="751" spans="11:11" ht="15.75" customHeight="1">
      <c r="K751" s="147"/>
    </row>
    <row r="752" spans="11:11" ht="15.75" customHeight="1">
      <c r="K752" s="147"/>
    </row>
    <row r="753" spans="11:11" ht="15.75" customHeight="1">
      <c r="K753" s="147"/>
    </row>
    <row r="754" spans="11:11" ht="15.75" customHeight="1">
      <c r="K754" s="147"/>
    </row>
    <row r="755" spans="11:11" ht="15.75" customHeight="1">
      <c r="K755" s="147"/>
    </row>
    <row r="756" spans="11:11" ht="15.75" customHeight="1">
      <c r="K756" s="147"/>
    </row>
    <row r="757" spans="11:11" ht="15.75" customHeight="1">
      <c r="K757" s="147"/>
    </row>
    <row r="758" spans="11:11" ht="15.75" customHeight="1">
      <c r="K758" s="147"/>
    </row>
    <row r="759" spans="11:11" ht="15.75" customHeight="1">
      <c r="K759" s="147"/>
    </row>
    <row r="760" spans="11:11" ht="15.75" customHeight="1">
      <c r="K760" s="147"/>
    </row>
    <row r="761" spans="11:11" ht="15.75" customHeight="1">
      <c r="K761" s="147"/>
    </row>
    <row r="762" spans="11:11" ht="15.75" customHeight="1">
      <c r="K762" s="147"/>
    </row>
    <row r="763" spans="11:11" ht="15.75" customHeight="1">
      <c r="K763" s="147"/>
    </row>
    <row r="764" spans="11:11" ht="15.75" customHeight="1">
      <c r="K764" s="147"/>
    </row>
    <row r="765" spans="11:11" ht="15.75" customHeight="1">
      <c r="K765" s="147"/>
    </row>
    <row r="766" spans="11:11" ht="15.75" customHeight="1">
      <c r="K766" s="147"/>
    </row>
    <row r="767" spans="11:11" ht="15.75" customHeight="1">
      <c r="K767" s="147"/>
    </row>
    <row r="768" spans="11:11" ht="15.75" customHeight="1">
      <c r="K768" s="147"/>
    </row>
    <row r="769" spans="11:11" ht="15.75" customHeight="1">
      <c r="K769" s="147"/>
    </row>
    <row r="770" spans="11:11" ht="15.75" customHeight="1">
      <c r="K770" s="147"/>
    </row>
    <row r="771" spans="11:11" ht="15.75" customHeight="1">
      <c r="K771" s="147"/>
    </row>
    <row r="772" spans="11:11" ht="15.75" customHeight="1">
      <c r="K772" s="147"/>
    </row>
    <row r="773" spans="11:11" ht="15.75" customHeight="1">
      <c r="K773" s="147"/>
    </row>
    <row r="774" spans="11:11" ht="15.75" customHeight="1">
      <c r="K774" s="147"/>
    </row>
    <row r="775" spans="11:11" ht="15.75" customHeight="1">
      <c r="K775" s="147"/>
    </row>
    <row r="776" spans="11:11" ht="15.75" customHeight="1">
      <c r="K776" s="147"/>
    </row>
    <row r="777" spans="11:11" ht="15.75" customHeight="1">
      <c r="K777" s="147"/>
    </row>
    <row r="778" spans="11:11" ht="15.75" customHeight="1">
      <c r="K778" s="147"/>
    </row>
    <row r="779" spans="11:11" ht="15.75" customHeight="1">
      <c r="K779" s="147"/>
    </row>
    <row r="780" spans="11:11" ht="15.75" customHeight="1">
      <c r="K780" s="147"/>
    </row>
    <row r="781" spans="11:11" ht="15.75" customHeight="1">
      <c r="K781" s="147"/>
    </row>
    <row r="782" spans="11:11" ht="15.75" customHeight="1">
      <c r="K782" s="147"/>
    </row>
    <row r="783" spans="11:11" ht="15.75" customHeight="1">
      <c r="K783" s="147"/>
    </row>
    <row r="784" spans="11:11" ht="15.75" customHeight="1">
      <c r="K784" s="147"/>
    </row>
    <row r="785" spans="11:11" ht="15.75" customHeight="1">
      <c r="K785" s="147"/>
    </row>
    <row r="786" spans="11:11" ht="15.75" customHeight="1">
      <c r="K786" s="147"/>
    </row>
    <row r="787" spans="11:11" ht="15.75" customHeight="1">
      <c r="K787" s="147"/>
    </row>
    <row r="788" spans="11:11" ht="15.75" customHeight="1">
      <c r="K788" s="147"/>
    </row>
    <row r="789" spans="11:11" ht="15.75" customHeight="1">
      <c r="K789" s="147"/>
    </row>
    <row r="790" spans="11:11" ht="15.75" customHeight="1">
      <c r="K790" s="147"/>
    </row>
    <row r="791" spans="11:11" ht="15.75" customHeight="1">
      <c r="K791" s="147"/>
    </row>
    <row r="792" spans="11:11" ht="15.75" customHeight="1">
      <c r="K792" s="147"/>
    </row>
    <row r="793" spans="11:11" ht="15.75" customHeight="1">
      <c r="K793" s="147"/>
    </row>
    <row r="794" spans="11:11" ht="15.75" customHeight="1">
      <c r="K794" s="147"/>
    </row>
    <row r="795" spans="11:11" ht="15.75" customHeight="1">
      <c r="K795" s="147"/>
    </row>
    <row r="796" spans="11:11" ht="15.75" customHeight="1">
      <c r="K796" s="147"/>
    </row>
    <row r="797" spans="11:11" ht="15.75" customHeight="1">
      <c r="K797" s="147"/>
    </row>
    <row r="798" spans="11:11" ht="15.75" customHeight="1">
      <c r="K798" s="147"/>
    </row>
    <row r="799" spans="11:11" ht="15.75" customHeight="1">
      <c r="K799" s="147"/>
    </row>
    <row r="800" spans="11:11" ht="15.75" customHeight="1">
      <c r="K800" s="147"/>
    </row>
    <row r="801" spans="11:11" ht="15.75" customHeight="1">
      <c r="K801" s="147"/>
    </row>
    <row r="802" spans="11:11" ht="15.75" customHeight="1">
      <c r="K802" s="147"/>
    </row>
    <row r="803" spans="11:11" ht="15.75" customHeight="1">
      <c r="K803" s="147"/>
    </row>
    <row r="804" spans="11:11" ht="15.75" customHeight="1">
      <c r="K804" s="147"/>
    </row>
    <row r="805" spans="11:11" ht="15.75" customHeight="1">
      <c r="K805" s="147"/>
    </row>
    <row r="806" spans="11:11" ht="15.75" customHeight="1">
      <c r="K806" s="147"/>
    </row>
    <row r="807" spans="11:11" ht="15.75" customHeight="1">
      <c r="K807" s="147"/>
    </row>
    <row r="808" spans="11:11" ht="15.75" customHeight="1">
      <c r="K808" s="147"/>
    </row>
    <row r="809" spans="11:11" ht="15.75" customHeight="1">
      <c r="K809" s="147"/>
    </row>
    <row r="810" spans="11:11" ht="15.75" customHeight="1">
      <c r="K810" s="147"/>
    </row>
    <row r="811" spans="11:11" ht="15.75" customHeight="1">
      <c r="K811" s="147"/>
    </row>
    <row r="812" spans="11:11" ht="15.75" customHeight="1">
      <c r="K812" s="147"/>
    </row>
    <row r="813" spans="11:11" ht="15.75" customHeight="1">
      <c r="K813" s="147"/>
    </row>
    <row r="814" spans="11:11" ht="15.75" customHeight="1">
      <c r="K814" s="147"/>
    </row>
    <row r="815" spans="11:11" ht="15.75" customHeight="1">
      <c r="K815" s="147"/>
    </row>
    <row r="816" spans="11:11" ht="15.75" customHeight="1">
      <c r="K816" s="147"/>
    </row>
    <row r="817" spans="11:11" ht="15.75" customHeight="1">
      <c r="K817" s="147"/>
    </row>
    <row r="818" spans="11:11" ht="15.75" customHeight="1">
      <c r="K818" s="147"/>
    </row>
    <row r="819" spans="11:11" ht="15.75" customHeight="1">
      <c r="K819" s="147"/>
    </row>
    <row r="820" spans="11:11" ht="15.75" customHeight="1">
      <c r="K820" s="147"/>
    </row>
    <row r="821" spans="11:11" ht="15.75" customHeight="1">
      <c r="K821" s="147"/>
    </row>
    <row r="822" spans="11:11" ht="15.75" customHeight="1">
      <c r="K822" s="147"/>
    </row>
    <row r="823" spans="11:11" ht="15.75" customHeight="1">
      <c r="K823" s="147"/>
    </row>
    <row r="824" spans="11:11" ht="15.75" customHeight="1">
      <c r="K824" s="147"/>
    </row>
    <row r="825" spans="11:11" ht="15.75" customHeight="1">
      <c r="K825" s="147"/>
    </row>
    <row r="826" spans="11:11" ht="15.75" customHeight="1">
      <c r="K826" s="147"/>
    </row>
    <row r="827" spans="11:11" ht="15.75" customHeight="1">
      <c r="K827" s="147"/>
    </row>
    <row r="828" spans="11:11" ht="15.75" customHeight="1">
      <c r="K828" s="147"/>
    </row>
    <row r="829" spans="11:11" ht="15.75" customHeight="1">
      <c r="K829" s="147"/>
    </row>
    <row r="830" spans="11:11" ht="15.75" customHeight="1">
      <c r="K830" s="147"/>
    </row>
    <row r="831" spans="11:11" ht="15.75" customHeight="1">
      <c r="K831" s="147"/>
    </row>
    <row r="832" spans="11:11" ht="15.75" customHeight="1">
      <c r="K832" s="147"/>
    </row>
    <row r="833" spans="11:11" ht="15.75" customHeight="1">
      <c r="K833" s="147"/>
    </row>
    <row r="834" spans="11:11" ht="15.75" customHeight="1">
      <c r="K834" s="147"/>
    </row>
    <row r="835" spans="11:11" ht="15.75" customHeight="1">
      <c r="K835" s="147"/>
    </row>
    <row r="836" spans="11:11" ht="15.75" customHeight="1">
      <c r="K836" s="147"/>
    </row>
    <row r="837" spans="11:11" ht="15.75" customHeight="1">
      <c r="K837" s="147"/>
    </row>
    <row r="838" spans="11:11" ht="15.75" customHeight="1">
      <c r="K838" s="147"/>
    </row>
    <row r="839" spans="11:11" ht="15.75" customHeight="1">
      <c r="K839" s="147"/>
    </row>
    <row r="840" spans="11:11" ht="15.75" customHeight="1">
      <c r="K840" s="147"/>
    </row>
    <row r="841" spans="11:11" ht="15.75" customHeight="1">
      <c r="K841" s="147"/>
    </row>
    <row r="842" spans="11:11" ht="15.75" customHeight="1">
      <c r="K842" s="147"/>
    </row>
    <row r="843" spans="11:11" ht="15.75" customHeight="1">
      <c r="K843" s="147"/>
    </row>
    <row r="844" spans="11:11" ht="15.75" customHeight="1">
      <c r="K844" s="147"/>
    </row>
    <row r="845" spans="11:11" ht="15.75" customHeight="1">
      <c r="K845" s="147"/>
    </row>
    <row r="846" spans="11:11" ht="15.75" customHeight="1">
      <c r="K846" s="147"/>
    </row>
    <row r="847" spans="11:11" ht="15.75" customHeight="1">
      <c r="K847" s="147"/>
    </row>
    <row r="848" spans="11:11" ht="15.75" customHeight="1">
      <c r="K848" s="147"/>
    </row>
    <row r="849" spans="11:11" ht="15.75" customHeight="1">
      <c r="K849" s="147"/>
    </row>
    <row r="850" spans="11:11" ht="15.75" customHeight="1">
      <c r="K850" s="147"/>
    </row>
    <row r="851" spans="11:11" ht="15.75" customHeight="1">
      <c r="K851" s="147"/>
    </row>
    <row r="852" spans="11:11" ht="15.75" customHeight="1">
      <c r="K852" s="147"/>
    </row>
    <row r="853" spans="11:11" ht="15.75" customHeight="1">
      <c r="K853" s="147"/>
    </row>
    <row r="854" spans="11:11" ht="15.75" customHeight="1">
      <c r="K854" s="147"/>
    </row>
    <row r="855" spans="11:11" ht="15.75" customHeight="1">
      <c r="K855" s="147"/>
    </row>
    <row r="856" spans="11:11" ht="15.75" customHeight="1">
      <c r="K856" s="147"/>
    </row>
    <row r="857" spans="11:11" ht="15.75" customHeight="1">
      <c r="K857" s="147"/>
    </row>
    <row r="858" spans="11:11" ht="15.75" customHeight="1">
      <c r="K858" s="147"/>
    </row>
    <row r="859" spans="11:11" ht="15.75" customHeight="1">
      <c r="K859" s="147"/>
    </row>
    <row r="860" spans="11:11" ht="15.75" customHeight="1">
      <c r="K860" s="147"/>
    </row>
    <row r="861" spans="11:11" ht="15.75" customHeight="1">
      <c r="K861" s="147"/>
    </row>
    <row r="862" spans="11:11" ht="15.75" customHeight="1">
      <c r="K862" s="147"/>
    </row>
    <row r="863" spans="11:11" ht="15.75" customHeight="1">
      <c r="K863" s="147"/>
    </row>
    <row r="864" spans="11:11" ht="15.75" customHeight="1">
      <c r="K864" s="147"/>
    </row>
    <row r="865" spans="11:11" ht="15.75" customHeight="1">
      <c r="K865" s="147"/>
    </row>
    <row r="866" spans="11:11" ht="15.75" customHeight="1">
      <c r="K866" s="147"/>
    </row>
    <row r="867" spans="11:11" ht="15.75" customHeight="1">
      <c r="K867" s="147"/>
    </row>
    <row r="868" spans="11:11" ht="15.75" customHeight="1">
      <c r="K868" s="147"/>
    </row>
    <row r="869" spans="11:11" ht="15.75" customHeight="1">
      <c r="K869" s="147"/>
    </row>
    <row r="870" spans="11:11" ht="15.75" customHeight="1">
      <c r="K870" s="147"/>
    </row>
    <row r="871" spans="11:11" ht="15.75" customHeight="1">
      <c r="K871" s="147"/>
    </row>
    <row r="872" spans="11:11" ht="15.75" customHeight="1">
      <c r="K872" s="147"/>
    </row>
    <row r="873" spans="11:11" ht="15.75" customHeight="1">
      <c r="K873" s="147"/>
    </row>
    <row r="874" spans="11:11" ht="15.75" customHeight="1">
      <c r="K874" s="147"/>
    </row>
    <row r="875" spans="11:11" ht="15.75" customHeight="1">
      <c r="K875" s="147"/>
    </row>
    <row r="876" spans="11:11" ht="15.75" customHeight="1">
      <c r="K876" s="147"/>
    </row>
    <row r="877" spans="11:11" ht="15.75" customHeight="1">
      <c r="K877" s="147"/>
    </row>
    <row r="878" spans="11:11" ht="15.75" customHeight="1">
      <c r="K878" s="147"/>
    </row>
    <row r="879" spans="11:11" ht="15.75" customHeight="1">
      <c r="K879" s="147"/>
    </row>
    <row r="880" spans="11:11" ht="15.75" customHeight="1">
      <c r="K880" s="147"/>
    </row>
    <row r="881" spans="11:11" ht="15.75" customHeight="1">
      <c r="K881" s="147"/>
    </row>
    <row r="882" spans="11:11" ht="15.75" customHeight="1">
      <c r="K882" s="147"/>
    </row>
    <row r="883" spans="11:11" ht="15.75" customHeight="1">
      <c r="K883" s="147"/>
    </row>
    <row r="884" spans="11:11" ht="15.75" customHeight="1">
      <c r="K884" s="147"/>
    </row>
    <row r="885" spans="11:11" ht="15.75" customHeight="1">
      <c r="K885" s="147"/>
    </row>
    <row r="886" spans="11:11" ht="15.75" customHeight="1">
      <c r="K886" s="147"/>
    </row>
    <row r="887" spans="11:11" ht="15.75" customHeight="1">
      <c r="K887" s="147"/>
    </row>
    <row r="888" spans="11:11" ht="15.75" customHeight="1">
      <c r="K888" s="147"/>
    </row>
    <row r="889" spans="11:11" ht="15.75" customHeight="1">
      <c r="K889" s="147"/>
    </row>
    <row r="890" spans="11:11" ht="15.75" customHeight="1">
      <c r="K890" s="147"/>
    </row>
    <row r="891" spans="11:11" ht="15.75" customHeight="1">
      <c r="K891" s="147"/>
    </row>
    <row r="892" spans="11:11" ht="15.75" customHeight="1">
      <c r="K892" s="147"/>
    </row>
    <row r="893" spans="11:11" ht="15.75" customHeight="1">
      <c r="K893" s="147"/>
    </row>
    <row r="894" spans="11:11" ht="15.75" customHeight="1">
      <c r="K894" s="147"/>
    </row>
    <row r="895" spans="11:11" ht="15.75" customHeight="1">
      <c r="K895" s="147"/>
    </row>
    <row r="896" spans="11:11" ht="15.75" customHeight="1">
      <c r="K896" s="147"/>
    </row>
    <row r="897" spans="11:11" ht="15.75" customHeight="1">
      <c r="K897" s="147"/>
    </row>
    <row r="898" spans="11:11" ht="15.75" customHeight="1">
      <c r="K898" s="147"/>
    </row>
    <row r="899" spans="11:11" ht="15.75" customHeight="1">
      <c r="K899" s="147"/>
    </row>
    <row r="900" spans="11:11" ht="15.75" customHeight="1">
      <c r="K900" s="147"/>
    </row>
    <row r="901" spans="11:11" ht="15.75" customHeight="1">
      <c r="K901" s="147"/>
    </row>
    <row r="902" spans="11:11" ht="15.75" customHeight="1">
      <c r="K902" s="147"/>
    </row>
    <row r="903" spans="11:11" ht="15.75" customHeight="1">
      <c r="K903" s="147"/>
    </row>
    <row r="904" spans="11:11" ht="15.75" customHeight="1">
      <c r="K904" s="147"/>
    </row>
    <row r="905" spans="11:11" ht="15.75" customHeight="1">
      <c r="K905" s="147"/>
    </row>
    <row r="906" spans="11:11" ht="15.75" customHeight="1">
      <c r="K906" s="147"/>
    </row>
    <row r="907" spans="11:11" ht="15.75" customHeight="1">
      <c r="K907" s="147"/>
    </row>
    <row r="908" spans="11:11" ht="15.75" customHeight="1">
      <c r="K908" s="147"/>
    </row>
    <row r="909" spans="11:11" ht="15.75" customHeight="1">
      <c r="K909" s="147"/>
    </row>
    <row r="910" spans="11:11" ht="15.75" customHeight="1">
      <c r="K910" s="147"/>
    </row>
    <row r="911" spans="11:11" ht="15.75" customHeight="1">
      <c r="K911" s="147"/>
    </row>
    <row r="912" spans="11:11" ht="15.75" customHeight="1">
      <c r="K912" s="147"/>
    </row>
    <row r="913" spans="11:11" ht="15.75" customHeight="1">
      <c r="K913" s="147"/>
    </row>
    <row r="914" spans="11:11" ht="15.75" customHeight="1">
      <c r="K914" s="147"/>
    </row>
    <row r="915" spans="11:11" ht="15.75" customHeight="1">
      <c r="K915" s="147"/>
    </row>
    <row r="916" spans="11:11" ht="15.75" customHeight="1">
      <c r="K916" s="147"/>
    </row>
    <row r="917" spans="11:11" ht="15.75" customHeight="1">
      <c r="K917" s="147"/>
    </row>
    <row r="918" spans="11:11" ht="15.75" customHeight="1">
      <c r="K918" s="147"/>
    </row>
    <row r="919" spans="11:11" ht="15.75" customHeight="1">
      <c r="K919" s="147"/>
    </row>
    <row r="920" spans="11:11" ht="15.75" customHeight="1">
      <c r="K920" s="147"/>
    </row>
    <row r="921" spans="11:11" ht="15.75" customHeight="1">
      <c r="K921" s="147"/>
    </row>
    <row r="922" spans="11:11" ht="15.75" customHeight="1">
      <c r="K922" s="147"/>
    </row>
    <row r="923" spans="11:11" ht="15.75" customHeight="1">
      <c r="K923" s="147"/>
    </row>
    <row r="924" spans="11:11" ht="15.75" customHeight="1">
      <c r="K924" s="147"/>
    </row>
    <row r="925" spans="11:11" ht="15.75" customHeight="1">
      <c r="K925" s="147"/>
    </row>
    <row r="926" spans="11:11" ht="15.75" customHeight="1">
      <c r="K926" s="147"/>
    </row>
    <row r="927" spans="11:11" ht="15.75" customHeight="1">
      <c r="K927" s="147"/>
    </row>
    <row r="928" spans="11:11" ht="15.75" customHeight="1">
      <c r="K928" s="147"/>
    </row>
    <row r="929" spans="11:11" ht="15.75" customHeight="1">
      <c r="K929" s="147"/>
    </row>
    <row r="930" spans="11:11" ht="15.75" customHeight="1">
      <c r="K930" s="147"/>
    </row>
    <row r="931" spans="11:11" ht="15.75" customHeight="1">
      <c r="K931" s="147"/>
    </row>
    <row r="932" spans="11:11" ht="15.75" customHeight="1">
      <c r="K932" s="147"/>
    </row>
    <row r="933" spans="11:11" ht="15.75" customHeight="1">
      <c r="K933" s="147"/>
    </row>
    <row r="934" spans="11:11" ht="15.75" customHeight="1">
      <c r="K934" s="147"/>
    </row>
    <row r="935" spans="11:11" ht="15.75" customHeight="1">
      <c r="K935" s="147"/>
    </row>
    <row r="936" spans="11:11" ht="15.75" customHeight="1">
      <c r="K936" s="147"/>
    </row>
    <row r="937" spans="11:11" ht="15.75" customHeight="1">
      <c r="K937" s="147"/>
    </row>
    <row r="938" spans="11:11" ht="15.75" customHeight="1">
      <c r="K938" s="147"/>
    </row>
    <row r="939" spans="11:11" ht="15.75" customHeight="1">
      <c r="K939" s="147"/>
    </row>
    <row r="940" spans="11:11" ht="15.75" customHeight="1">
      <c r="K940" s="147"/>
    </row>
    <row r="941" spans="11:11" ht="15.75" customHeight="1">
      <c r="K941" s="147"/>
    </row>
    <row r="942" spans="11:11" ht="15.75" customHeight="1">
      <c r="K942" s="147"/>
    </row>
    <row r="943" spans="11:11" ht="15.75" customHeight="1">
      <c r="K943" s="147"/>
    </row>
    <row r="944" spans="11:11" ht="15.75" customHeight="1">
      <c r="K944" s="147"/>
    </row>
    <row r="945" spans="11:11" ht="15.75" customHeight="1">
      <c r="K945" s="147"/>
    </row>
    <row r="946" spans="11:11" ht="15.75" customHeight="1">
      <c r="K946" s="147"/>
    </row>
    <row r="947" spans="11:11" ht="15.75" customHeight="1">
      <c r="K947" s="147"/>
    </row>
    <row r="948" spans="11:11" ht="15.75" customHeight="1">
      <c r="K948" s="147"/>
    </row>
    <row r="949" spans="11:11" ht="15.75" customHeight="1">
      <c r="K949" s="147"/>
    </row>
    <row r="950" spans="11:11" ht="15.75" customHeight="1">
      <c r="K950" s="147"/>
    </row>
    <row r="951" spans="11:11" ht="15.75" customHeight="1">
      <c r="K951" s="147"/>
    </row>
    <row r="952" spans="11:11" ht="15.75" customHeight="1">
      <c r="K952" s="147"/>
    </row>
    <row r="953" spans="11:11" ht="15.75" customHeight="1">
      <c r="K953" s="147"/>
    </row>
    <row r="954" spans="11:11" ht="15.75" customHeight="1">
      <c r="K954" s="147"/>
    </row>
    <row r="955" spans="11:11" ht="15.75" customHeight="1">
      <c r="K955" s="147"/>
    </row>
    <row r="956" spans="11:11" ht="15.75" customHeight="1">
      <c r="K956" s="147"/>
    </row>
    <row r="957" spans="11:11" ht="15.75" customHeight="1">
      <c r="K957" s="147"/>
    </row>
    <row r="958" spans="11:11" ht="15.75" customHeight="1">
      <c r="K958" s="147"/>
    </row>
    <row r="959" spans="11:11" ht="15.75" customHeight="1">
      <c r="K959" s="147"/>
    </row>
    <row r="960" spans="11:11" ht="15.75" customHeight="1">
      <c r="K960" s="147"/>
    </row>
    <row r="961" spans="11:11" ht="15.75" customHeight="1">
      <c r="K961" s="147"/>
    </row>
    <row r="962" spans="11:11" ht="15.75" customHeight="1">
      <c r="K962" s="147"/>
    </row>
    <row r="963" spans="11:11" ht="15.75" customHeight="1">
      <c r="K963" s="147"/>
    </row>
    <row r="964" spans="11:11" ht="15.75" customHeight="1">
      <c r="K964" s="147"/>
    </row>
    <row r="965" spans="11:11" ht="15.75" customHeight="1">
      <c r="K965" s="147"/>
    </row>
    <row r="966" spans="11:11" ht="15.75" customHeight="1">
      <c r="K966" s="147"/>
    </row>
    <row r="967" spans="11:11" ht="15.75" customHeight="1">
      <c r="K967" s="147"/>
    </row>
    <row r="968" spans="11:11" ht="15.75" customHeight="1">
      <c r="K968" s="147"/>
    </row>
    <row r="969" spans="11:11" ht="15.75" customHeight="1">
      <c r="K969" s="147"/>
    </row>
    <row r="970" spans="11:11" ht="15.75" customHeight="1">
      <c r="K970" s="147"/>
    </row>
    <row r="971" spans="11:11" ht="15.75" customHeight="1">
      <c r="K971" s="147"/>
    </row>
    <row r="972" spans="11:11" ht="15.75" customHeight="1">
      <c r="K972" s="147"/>
    </row>
    <row r="973" spans="11:11" ht="15.75" customHeight="1">
      <c r="K973" s="147"/>
    </row>
    <row r="974" spans="11:11" ht="15.75" customHeight="1">
      <c r="K974" s="147"/>
    </row>
    <row r="975" spans="11:11" ht="15.75" customHeight="1">
      <c r="K975" s="147"/>
    </row>
    <row r="976" spans="11:11" ht="15.75" customHeight="1">
      <c r="K976" s="147"/>
    </row>
    <row r="977" spans="11:11" ht="15.75" customHeight="1">
      <c r="K977" s="147"/>
    </row>
    <row r="978" spans="11:11" ht="15.75" customHeight="1">
      <c r="K978" s="147"/>
    </row>
    <row r="979" spans="11:11" ht="15.75" customHeight="1">
      <c r="K979" s="147"/>
    </row>
    <row r="980" spans="11:11" ht="15.75" customHeight="1">
      <c r="K980" s="147"/>
    </row>
    <row r="981" spans="11:11" ht="15.75" customHeight="1">
      <c r="K981" s="147"/>
    </row>
    <row r="982" spans="11:11" ht="15.75" customHeight="1">
      <c r="K982" s="147"/>
    </row>
    <row r="983" spans="11:11" ht="15.75" customHeight="1">
      <c r="K983" s="147"/>
    </row>
    <row r="984" spans="11:11" ht="15.75" customHeight="1">
      <c r="K984" s="147"/>
    </row>
    <row r="985" spans="11:11" ht="15.75" customHeight="1">
      <c r="K985" s="147"/>
    </row>
    <row r="986" spans="11:11" ht="15.75" customHeight="1">
      <c r="K986" s="147"/>
    </row>
    <row r="987" spans="11:11" ht="15.75" customHeight="1">
      <c r="K987" s="147"/>
    </row>
    <row r="988" spans="11:11" ht="15.75" customHeight="1">
      <c r="K988" s="147"/>
    </row>
    <row r="989" spans="11:11" ht="15.75" customHeight="1">
      <c r="K989" s="147"/>
    </row>
    <row r="990" spans="11:11" ht="15.75" customHeight="1">
      <c r="K990" s="147"/>
    </row>
    <row r="991" spans="11:11" ht="15.75" customHeight="1">
      <c r="K991" s="147"/>
    </row>
    <row r="992" spans="11:11" ht="15.75" customHeight="1">
      <c r="K992" s="147"/>
    </row>
    <row r="993" spans="11:11" ht="15.75" customHeight="1">
      <c r="K993" s="147"/>
    </row>
    <row r="994" spans="11:11" ht="15.75" customHeight="1">
      <c r="K994" s="147"/>
    </row>
    <row r="995" spans="11:11" ht="15.75" customHeight="1">
      <c r="K995" s="147"/>
    </row>
    <row r="996" spans="11:11" ht="15.75" customHeight="1">
      <c r="K996" s="147"/>
    </row>
    <row r="997" spans="11:11" ht="15.75" customHeight="1">
      <c r="K997" s="147"/>
    </row>
    <row r="998" spans="11:11" ht="15.75" customHeight="1">
      <c r="K998" s="147"/>
    </row>
    <row r="999" spans="11:11" ht="15.75" customHeight="1">
      <c r="K999" s="147"/>
    </row>
    <row r="1000" spans="11:11" ht="15.75" customHeight="1">
      <c r="K1000" s="147"/>
    </row>
    <row r="1001" spans="11:11" ht="15.75" customHeight="1">
      <c r="K1001" s="147"/>
    </row>
    <row r="1002" spans="11:11" ht="15.75" customHeight="1">
      <c r="K1002" s="147"/>
    </row>
  </sheetData>
  <mergeCells count="1">
    <mergeCell ref="B2:M2"/>
  </mergeCells>
  <phoneticPr fontId="18" type="noConversion"/>
  <dataValidations count="2">
    <dataValidation type="list" allowBlank="1" sqref="F6:F149" xr:uid="{00000000-0002-0000-0100-000000000000}">
      <formula1>"공금카드,계좌이체,현금거래,개인카드,사비집행"</formula1>
    </dataValidation>
    <dataValidation type="list" allowBlank="1" sqref="F150:F321" xr:uid="{00000000-0002-0000-0100-000001000000}">
      <formula1>"카드결제,계좌이체,현금인출,사비집행"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1"/>
  <sheetViews>
    <sheetView workbookViewId="0"/>
  </sheetViews>
  <sheetFormatPr baseColWidth="10" defaultColWidth="14.3984375" defaultRowHeight="15" customHeight="1"/>
  <cols>
    <col min="4" max="4" width="41.3984375" customWidth="1"/>
    <col min="5" max="5" width="8.796875" customWidth="1"/>
    <col min="11" max="11" width="36.796875" customWidth="1"/>
    <col min="12" max="12" width="14.19921875" customWidth="1"/>
    <col min="13" max="13" width="40.3984375" customWidth="1"/>
  </cols>
  <sheetData>
    <row r="1" spans="1:29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9.25" customHeight="1">
      <c r="A2" s="4"/>
      <c r="B2" s="205" t="s">
        <v>305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75" customHeight="1">
      <c r="A3" s="4"/>
      <c r="B3" s="4"/>
      <c r="C3" s="4"/>
      <c r="D3" s="4"/>
      <c r="E3" s="4"/>
      <c r="F3" s="4"/>
      <c r="G3" s="104"/>
      <c r="H3" s="104"/>
      <c r="I3" s="10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2.75" customHeight="1">
      <c r="A4" s="4"/>
      <c r="B4" s="105" t="s">
        <v>200</v>
      </c>
      <c r="C4" s="105" t="s">
        <v>201</v>
      </c>
      <c r="D4" s="105" t="s">
        <v>202</v>
      </c>
      <c r="E4" s="105" t="s">
        <v>5</v>
      </c>
      <c r="F4" s="105" t="s">
        <v>203</v>
      </c>
      <c r="G4" s="106" t="s">
        <v>0</v>
      </c>
      <c r="H4" s="106" t="s">
        <v>55</v>
      </c>
      <c r="I4" s="106" t="s">
        <v>204</v>
      </c>
      <c r="J4" s="105" t="s">
        <v>205</v>
      </c>
      <c r="K4" s="105" t="s">
        <v>206</v>
      </c>
      <c r="L4" s="105" t="s">
        <v>207</v>
      </c>
      <c r="M4" s="105" t="s">
        <v>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2.75" customHeight="1">
      <c r="A5" s="107"/>
      <c r="B5" s="108" t="s">
        <v>208</v>
      </c>
      <c r="C5" s="108" t="s">
        <v>209</v>
      </c>
      <c r="D5" s="108" t="s">
        <v>210</v>
      </c>
      <c r="E5" s="108" t="s">
        <v>211</v>
      </c>
      <c r="F5" s="108" t="s">
        <v>212</v>
      </c>
      <c r="G5" s="109"/>
      <c r="H5" s="110" t="s">
        <v>213</v>
      </c>
      <c r="I5" s="111" t="s">
        <v>204</v>
      </c>
      <c r="J5" s="108" t="s">
        <v>208</v>
      </c>
      <c r="K5" s="108" t="s">
        <v>214</v>
      </c>
      <c r="L5" s="108" t="s">
        <v>215</v>
      </c>
      <c r="M5" s="108" t="s">
        <v>216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2.75" customHeight="1">
      <c r="A6" s="107"/>
      <c r="B6" s="113">
        <v>20220917</v>
      </c>
      <c r="C6" s="113" t="s">
        <v>306</v>
      </c>
      <c r="D6" s="113" t="s">
        <v>13</v>
      </c>
      <c r="E6" s="113" t="s">
        <v>14</v>
      </c>
      <c r="F6" s="113" t="s">
        <v>218</v>
      </c>
      <c r="G6" s="14">
        <v>326418</v>
      </c>
      <c r="H6" s="14"/>
      <c r="I6" s="144">
        <v>326418</v>
      </c>
      <c r="J6" s="113">
        <v>20220917</v>
      </c>
      <c r="K6" s="113"/>
      <c r="L6" s="113"/>
      <c r="M6" s="206" t="s">
        <v>307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 customHeight="1">
      <c r="A7" s="107"/>
      <c r="B7" s="113">
        <v>20220917</v>
      </c>
      <c r="C7" s="113" t="s">
        <v>306</v>
      </c>
      <c r="D7" s="133" t="s">
        <v>308</v>
      </c>
      <c r="E7" s="113" t="s">
        <v>21</v>
      </c>
      <c r="F7" s="113" t="s">
        <v>218</v>
      </c>
      <c r="G7" s="14">
        <v>123</v>
      </c>
      <c r="H7" s="14"/>
      <c r="I7" s="144">
        <v>326541</v>
      </c>
      <c r="J7" s="113">
        <v>20220917</v>
      </c>
      <c r="K7" s="113"/>
      <c r="L7" s="113"/>
      <c r="M7" s="20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2.75" customHeight="1">
      <c r="A8" s="107"/>
      <c r="B8" s="113">
        <v>20221217</v>
      </c>
      <c r="C8" s="113" t="s">
        <v>306</v>
      </c>
      <c r="D8" s="133" t="s">
        <v>308</v>
      </c>
      <c r="E8" s="113" t="s">
        <v>21</v>
      </c>
      <c r="F8" s="113" t="s">
        <v>218</v>
      </c>
      <c r="G8" s="14">
        <v>71</v>
      </c>
      <c r="H8" s="14"/>
      <c r="I8" s="144">
        <v>326612</v>
      </c>
      <c r="J8" s="113">
        <v>20221217</v>
      </c>
      <c r="K8" s="113"/>
      <c r="L8" s="113"/>
      <c r="M8" s="1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2.75" customHeight="1">
      <c r="A9" s="4"/>
      <c r="B9" s="113">
        <v>20221221</v>
      </c>
      <c r="C9" s="113" t="s">
        <v>306</v>
      </c>
      <c r="D9" s="133" t="s">
        <v>18</v>
      </c>
      <c r="E9" s="113" t="s">
        <v>27</v>
      </c>
      <c r="F9" s="113" t="s">
        <v>218</v>
      </c>
      <c r="G9" s="14">
        <v>1200000</v>
      </c>
      <c r="H9" s="14"/>
      <c r="I9" s="144">
        <v>1526612</v>
      </c>
      <c r="J9" s="113">
        <v>20221221</v>
      </c>
      <c r="K9" s="113"/>
      <c r="L9" s="113"/>
      <c r="M9" s="11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2.75" customHeight="1">
      <c r="A10" s="4"/>
      <c r="B10" s="113">
        <v>20221222</v>
      </c>
      <c r="C10" s="113" t="s">
        <v>306</v>
      </c>
      <c r="D10" s="113" t="s">
        <v>309</v>
      </c>
      <c r="E10" s="113" t="s">
        <v>124</v>
      </c>
      <c r="F10" s="113"/>
      <c r="G10" s="14"/>
      <c r="H10" s="14">
        <v>300500</v>
      </c>
      <c r="I10" s="144">
        <v>1226112</v>
      </c>
      <c r="J10" s="113">
        <v>20221222</v>
      </c>
      <c r="K10" s="113" t="s">
        <v>310</v>
      </c>
      <c r="L10" s="113"/>
      <c r="M10" s="11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2.75" customHeight="1">
      <c r="A11" s="4"/>
      <c r="B11" s="113">
        <v>20221222</v>
      </c>
      <c r="C11" s="113" t="s">
        <v>306</v>
      </c>
      <c r="D11" s="113" t="s">
        <v>311</v>
      </c>
      <c r="E11" s="113" t="s">
        <v>124</v>
      </c>
      <c r="F11" s="113"/>
      <c r="G11" s="14"/>
      <c r="H11" s="14">
        <v>300000</v>
      </c>
      <c r="I11" s="144">
        <v>926112</v>
      </c>
      <c r="J11" s="113">
        <v>20221222</v>
      </c>
      <c r="K11" s="113" t="s">
        <v>312</v>
      </c>
      <c r="L11" s="113"/>
      <c r="M11" s="11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113">
        <v>20221222</v>
      </c>
      <c r="C12" s="113" t="s">
        <v>306</v>
      </c>
      <c r="D12" s="113" t="s">
        <v>313</v>
      </c>
      <c r="E12" s="113" t="s">
        <v>124</v>
      </c>
      <c r="F12" s="113"/>
      <c r="G12" s="14"/>
      <c r="H12" s="14">
        <v>300000</v>
      </c>
      <c r="I12" s="144">
        <v>626112</v>
      </c>
      <c r="J12" s="113">
        <v>20221222</v>
      </c>
      <c r="K12" s="113" t="s">
        <v>314</v>
      </c>
      <c r="L12" s="113"/>
      <c r="M12" s="11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 customHeight="1">
      <c r="A13" s="4"/>
      <c r="B13" s="113">
        <v>20221224</v>
      </c>
      <c r="C13" s="113" t="s">
        <v>306</v>
      </c>
      <c r="D13" s="113" t="s">
        <v>315</v>
      </c>
      <c r="E13" s="113" t="s">
        <v>124</v>
      </c>
      <c r="F13" s="113"/>
      <c r="G13" s="14"/>
      <c r="H13" s="14">
        <v>300500</v>
      </c>
      <c r="I13" s="144">
        <v>325612</v>
      </c>
      <c r="J13" s="113">
        <v>20221224</v>
      </c>
      <c r="K13" s="113" t="s">
        <v>316</v>
      </c>
      <c r="L13" s="113"/>
      <c r="M13" s="11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2.75" customHeight="1">
      <c r="A14" s="4"/>
      <c r="B14" s="113"/>
      <c r="C14" s="113"/>
      <c r="D14" s="113"/>
      <c r="E14" s="113"/>
      <c r="F14" s="113"/>
      <c r="G14" s="14"/>
      <c r="H14" s="14"/>
      <c r="I14" s="144"/>
      <c r="J14" s="113"/>
      <c r="K14" s="113"/>
      <c r="L14" s="113"/>
      <c r="M14" s="11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 customHeight="1">
      <c r="A15" s="4"/>
      <c r="B15" s="113"/>
      <c r="C15" s="113"/>
      <c r="D15" s="113"/>
      <c r="E15" s="113"/>
      <c r="F15" s="113"/>
      <c r="G15" s="14"/>
      <c r="H15" s="14"/>
      <c r="I15" s="144"/>
      <c r="J15" s="113"/>
      <c r="K15" s="113"/>
      <c r="L15" s="113"/>
      <c r="M15" s="11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 customHeight="1">
      <c r="A16" s="4"/>
      <c r="B16" s="113"/>
      <c r="C16" s="113"/>
      <c r="D16" s="113"/>
      <c r="E16" s="113"/>
      <c r="F16" s="113"/>
      <c r="G16" s="14"/>
      <c r="H16" s="14"/>
      <c r="I16" s="144"/>
      <c r="J16" s="113"/>
      <c r="K16" s="113"/>
      <c r="L16" s="113"/>
      <c r="M16" s="11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 customHeight="1">
      <c r="A17" s="4"/>
      <c r="B17" s="113"/>
      <c r="C17" s="113"/>
      <c r="D17" s="113"/>
      <c r="E17" s="113"/>
      <c r="F17" s="113"/>
      <c r="G17" s="14"/>
      <c r="H17" s="14"/>
      <c r="I17" s="144"/>
      <c r="J17" s="113"/>
      <c r="K17" s="113"/>
      <c r="L17" s="113"/>
      <c r="M17" s="11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 customHeight="1">
      <c r="A18" s="4"/>
      <c r="B18" s="113"/>
      <c r="C18" s="113"/>
      <c r="D18" s="133"/>
      <c r="E18" s="113"/>
      <c r="F18" s="113"/>
      <c r="G18" s="14"/>
      <c r="H18" s="14"/>
      <c r="I18" s="144"/>
      <c r="J18" s="113"/>
      <c r="K18" s="113"/>
      <c r="L18" s="113"/>
      <c r="M18" s="11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.75" customHeight="1">
      <c r="A19" s="4"/>
      <c r="B19" s="113"/>
      <c r="C19" s="113"/>
      <c r="D19" s="113"/>
      <c r="E19" s="113"/>
      <c r="F19" s="113"/>
      <c r="G19" s="14"/>
      <c r="H19" s="14"/>
      <c r="I19" s="144"/>
      <c r="J19" s="113"/>
      <c r="K19" s="113"/>
      <c r="L19" s="113"/>
      <c r="M19" s="11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 customHeight="1">
      <c r="A20" s="4"/>
      <c r="B20" s="113"/>
      <c r="C20" s="113"/>
      <c r="D20" s="113"/>
      <c r="E20" s="113"/>
      <c r="F20" s="113"/>
      <c r="G20" s="14"/>
      <c r="H20" s="14"/>
      <c r="I20" s="144"/>
      <c r="J20" s="113"/>
      <c r="K20" s="113"/>
      <c r="L20" s="113"/>
      <c r="M20" s="11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.75" customHeight="1">
      <c r="A21" s="4"/>
      <c r="B21" s="113"/>
      <c r="C21" s="113"/>
      <c r="D21" s="113"/>
      <c r="E21" s="113"/>
      <c r="F21" s="113"/>
      <c r="G21" s="14"/>
      <c r="H21" s="14"/>
      <c r="I21" s="144"/>
      <c r="J21" s="113"/>
      <c r="K21" s="113"/>
      <c r="L21" s="113"/>
      <c r="M21" s="11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customHeight="1">
      <c r="A22" s="4"/>
      <c r="B22" s="113"/>
      <c r="C22" s="113"/>
      <c r="D22" s="133"/>
      <c r="E22" s="113"/>
      <c r="F22" s="113"/>
      <c r="G22" s="14"/>
      <c r="H22" s="14"/>
      <c r="I22" s="144"/>
      <c r="J22" s="113"/>
      <c r="K22" s="113"/>
      <c r="L22" s="113"/>
      <c r="M22" s="11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 customHeight="1">
      <c r="A23" s="4"/>
      <c r="B23" s="113"/>
      <c r="C23" s="113"/>
      <c r="D23" s="113"/>
      <c r="E23" s="113"/>
      <c r="F23" s="113"/>
      <c r="G23" s="14"/>
      <c r="H23" s="14"/>
      <c r="I23" s="144"/>
      <c r="J23" s="113"/>
      <c r="K23" s="113"/>
      <c r="L23" s="113"/>
      <c r="M23" s="11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 customHeight="1">
      <c r="A24" s="4"/>
      <c r="B24" s="113"/>
      <c r="C24" s="113"/>
      <c r="D24" s="133"/>
      <c r="E24" s="113"/>
      <c r="F24" s="113"/>
      <c r="G24" s="14"/>
      <c r="H24" s="14"/>
      <c r="I24" s="144"/>
      <c r="J24" s="113"/>
      <c r="K24" s="113"/>
      <c r="L24" s="113"/>
      <c r="M24" s="11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 customHeight="1">
      <c r="A25" s="4"/>
      <c r="B25" s="113"/>
      <c r="C25" s="113"/>
      <c r="D25" s="133"/>
      <c r="E25" s="113"/>
      <c r="F25" s="113"/>
      <c r="G25" s="14"/>
      <c r="H25" s="14"/>
      <c r="I25" s="144"/>
      <c r="J25" s="113"/>
      <c r="K25" s="113"/>
      <c r="L25" s="113"/>
      <c r="M25" s="11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 customHeight="1">
      <c r="A26" s="4"/>
      <c r="B26" s="113"/>
      <c r="C26" s="113"/>
      <c r="D26" s="133"/>
      <c r="E26" s="113"/>
      <c r="F26" s="113"/>
      <c r="G26" s="14"/>
      <c r="H26" s="14"/>
      <c r="I26" s="144"/>
      <c r="J26" s="113"/>
      <c r="K26" s="113"/>
      <c r="L26" s="113"/>
      <c r="M26" s="11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>
      <c r="A27" s="4"/>
      <c r="B27" s="113"/>
      <c r="C27" s="113"/>
      <c r="D27" s="113"/>
      <c r="E27" s="113"/>
      <c r="F27" s="113"/>
      <c r="G27" s="148"/>
      <c r="H27" s="14"/>
      <c r="I27" s="144"/>
      <c r="J27" s="113"/>
      <c r="K27" s="113"/>
      <c r="L27" s="113"/>
      <c r="M27" s="11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customHeight="1">
      <c r="A28" s="4"/>
      <c r="B28" s="113"/>
      <c r="C28" s="113"/>
      <c r="D28" s="113"/>
      <c r="E28" s="113"/>
      <c r="F28" s="113"/>
      <c r="G28" s="14"/>
      <c r="H28" s="14"/>
      <c r="I28" s="149"/>
      <c r="J28" s="113"/>
      <c r="K28" s="113"/>
      <c r="L28" s="113"/>
      <c r="M28" s="11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>
      <c r="A29" s="4"/>
      <c r="B29" s="113"/>
      <c r="C29" s="113"/>
      <c r="D29" s="133"/>
      <c r="E29" s="113"/>
      <c r="F29" s="113"/>
      <c r="G29" s="14"/>
      <c r="H29" s="14"/>
      <c r="I29" s="149"/>
      <c r="J29" s="113"/>
      <c r="K29" s="113"/>
      <c r="L29" s="113"/>
      <c r="M29" s="11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>
      <c r="A30" s="4"/>
      <c r="B30" s="113"/>
      <c r="C30" s="113"/>
      <c r="D30" s="133"/>
      <c r="E30" s="113"/>
      <c r="F30" s="113"/>
      <c r="G30" s="14"/>
      <c r="H30" s="14"/>
      <c r="I30" s="149"/>
      <c r="J30" s="113"/>
      <c r="K30" s="113"/>
      <c r="L30" s="113"/>
      <c r="M30" s="13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>
      <c r="A31" s="4"/>
      <c r="B31" s="113"/>
      <c r="C31" s="113"/>
      <c r="D31" s="133"/>
      <c r="E31" s="113"/>
      <c r="F31" s="113"/>
      <c r="G31" s="14"/>
      <c r="H31" s="14"/>
      <c r="I31" s="149"/>
      <c r="J31" s="113"/>
      <c r="K31" s="113"/>
      <c r="L31" s="113"/>
      <c r="M31" s="13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>
      <c r="A32" s="4"/>
      <c r="B32" s="113"/>
      <c r="C32" s="113"/>
      <c r="D32" s="133"/>
      <c r="E32" s="113"/>
      <c r="F32" s="113"/>
      <c r="G32" s="14"/>
      <c r="H32" s="14"/>
      <c r="I32" s="149"/>
      <c r="J32" s="113"/>
      <c r="K32" s="113"/>
      <c r="L32" s="113"/>
      <c r="M32" s="13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>
      <c r="A33" s="4"/>
      <c r="B33" s="113"/>
      <c r="C33" s="113"/>
      <c r="D33" s="133"/>
      <c r="E33" s="113"/>
      <c r="F33" s="113"/>
      <c r="G33" s="14"/>
      <c r="H33" s="14"/>
      <c r="I33" s="149"/>
      <c r="J33" s="113"/>
      <c r="K33" s="113"/>
      <c r="L33" s="113"/>
      <c r="M33" s="1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>
      <c r="A34" s="4"/>
      <c r="B34" s="113"/>
      <c r="C34" s="113"/>
      <c r="D34" s="133"/>
      <c r="E34" s="113"/>
      <c r="F34" s="113"/>
      <c r="G34" s="14"/>
      <c r="H34" s="14"/>
      <c r="I34" s="149"/>
      <c r="J34" s="113"/>
      <c r="K34" s="113"/>
      <c r="L34" s="113"/>
      <c r="M34" s="11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>
      <c r="A35" s="4"/>
      <c r="B35" s="113"/>
      <c r="C35" s="113"/>
      <c r="D35" s="133"/>
      <c r="E35" s="113"/>
      <c r="F35" s="113"/>
      <c r="G35" s="14"/>
      <c r="H35" s="14"/>
      <c r="I35" s="149"/>
      <c r="J35" s="113"/>
      <c r="K35" s="113"/>
      <c r="L35" s="113"/>
      <c r="M35" s="11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>
      <c r="A36" s="4"/>
      <c r="B36" s="113"/>
      <c r="C36" s="113"/>
      <c r="D36" s="133"/>
      <c r="E36" s="113"/>
      <c r="F36" s="113"/>
      <c r="G36" s="14"/>
      <c r="H36" s="14"/>
      <c r="I36" s="149"/>
      <c r="J36" s="113"/>
      <c r="K36" s="113"/>
      <c r="L36" s="113"/>
      <c r="M36" s="11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>
      <c r="A37" s="4"/>
      <c r="B37" s="113"/>
      <c r="C37" s="113"/>
      <c r="D37" s="133"/>
      <c r="E37" s="113"/>
      <c r="F37" s="113"/>
      <c r="G37" s="14"/>
      <c r="H37" s="14"/>
      <c r="I37" s="149"/>
      <c r="J37" s="113"/>
      <c r="K37" s="113"/>
      <c r="L37" s="113"/>
      <c r="M37" s="11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>
      <c r="A38" s="4"/>
      <c r="B38" s="113"/>
      <c r="C38" s="113"/>
      <c r="D38" s="133"/>
      <c r="E38" s="113"/>
      <c r="F38" s="113"/>
      <c r="G38" s="14"/>
      <c r="H38" s="14"/>
      <c r="I38" s="149"/>
      <c r="J38" s="113"/>
      <c r="K38" s="113"/>
      <c r="L38" s="113"/>
      <c r="M38" s="11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customHeight="1">
      <c r="A39" s="4"/>
      <c r="B39" s="113"/>
      <c r="C39" s="113"/>
      <c r="D39" s="133"/>
      <c r="E39" s="113"/>
      <c r="F39" s="113"/>
      <c r="G39" s="14"/>
      <c r="H39" s="14"/>
      <c r="I39" s="149"/>
      <c r="J39" s="113"/>
      <c r="K39" s="113"/>
      <c r="L39" s="113"/>
      <c r="M39" s="11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customHeight="1">
      <c r="A40" s="4"/>
      <c r="B40" s="113"/>
      <c r="C40" s="113"/>
      <c r="D40" s="133"/>
      <c r="E40" s="113"/>
      <c r="F40" s="113"/>
      <c r="G40" s="14"/>
      <c r="H40" s="14"/>
      <c r="I40" s="149"/>
      <c r="J40" s="113"/>
      <c r="K40" s="113"/>
      <c r="L40" s="113"/>
      <c r="M40" s="11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>
      <c r="A41" s="4"/>
      <c r="B41" s="113"/>
      <c r="C41" s="113"/>
      <c r="D41" s="133"/>
      <c r="E41" s="113"/>
      <c r="F41" s="113"/>
      <c r="G41" s="14"/>
      <c r="H41" s="14"/>
      <c r="I41" s="149"/>
      <c r="J41" s="113"/>
      <c r="K41" s="113"/>
      <c r="L41" s="113"/>
      <c r="M41" s="11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>
      <c r="A42" s="4"/>
      <c r="B42" s="113"/>
      <c r="C42" s="113"/>
      <c r="D42" s="133"/>
      <c r="E42" s="113"/>
      <c r="F42" s="113"/>
      <c r="G42" s="14"/>
      <c r="H42" s="14"/>
      <c r="I42" s="149"/>
      <c r="J42" s="113"/>
      <c r="K42" s="113"/>
      <c r="L42" s="113"/>
      <c r="M42" s="11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customHeight="1">
      <c r="A43" s="4"/>
      <c r="B43" s="113"/>
      <c r="C43" s="113"/>
      <c r="D43" s="133"/>
      <c r="E43" s="113"/>
      <c r="F43" s="113"/>
      <c r="G43" s="14"/>
      <c r="H43" s="14"/>
      <c r="I43" s="149"/>
      <c r="J43" s="113"/>
      <c r="K43" s="113"/>
      <c r="L43" s="113"/>
      <c r="M43" s="11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>
      <c r="A44" s="4"/>
      <c r="B44" s="113"/>
      <c r="C44" s="113"/>
      <c r="D44" s="133"/>
      <c r="E44" s="113"/>
      <c r="F44" s="113"/>
      <c r="G44" s="14"/>
      <c r="H44" s="14"/>
      <c r="I44" s="149"/>
      <c r="J44" s="113"/>
      <c r="K44" s="113"/>
      <c r="L44" s="113"/>
      <c r="M44" s="1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customHeight="1">
      <c r="A45" s="4"/>
      <c r="B45" s="113"/>
      <c r="C45" s="113"/>
      <c r="D45" s="133"/>
      <c r="E45" s="113"/>
      <c r="F45" s="113"/>
      <c r="G45" s="14"/>
      <c r="H45" s="14"/>
      <c r="I45" s="149"/>
      <c r="J45" s="113"/>
      <c r="K45" s="113"/>
      <c r="L45" s="113"/>
      <c r="M45" s="11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customHeight="1">
      <c r="A46" s="4"/>
      <c r="B46" s="113"/>
      <c r="C46" s="113"/>
      <c r="D46" s="133"/>
      <c r="E46" s="113"/>
      <c r="F46" s="113"/>
      <c r="G46" s="14"/>
      <c r="H46" s="14"/>
      <c r="I46" s="149"/>
      <c r="J46" s="113"/>
      <c r="K46" s="113"/>
      <c r="L46" s="113"/>
      <c r="M46" s="11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customHeight="1">
      <c r="A47" s="4"/>
      <c r="B47" s="113"/>
      <c r="C47" s="113"/>
      <c r="D47" s="133"/>
      <c r="E47" s="113"/>
      <c r="F47" s="113"/>
      <c r="G47" s="14"/>
      <c r="H47" s="14"/>
      <c r="I47" s="149"/>
      <c r="J47" s="113"/>
      <c r="K47" s="113"/>
      <c r="L47" s="113"/>
      <c r="M47" s="11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>
      <c r="A48" s="4"/>
      <c r="B48" s="113"/>
      <c r="C48" s="113"/>
      <c r="D48" s="133"/>
      <c r="E48" s="113"/>
      <c r="F48" s="113"/>
      <c r="G48" s="14"/>
      <c r="H48" s="14"/>
      <c r="I48" s="149"/>
      <c r="J48" s="113"/>
      <c r="K48" s="113"/>
      <c r="L48" s="113"/>
      <c r="M48" s="11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>
      <c r="A49" s="4"/>
      <c r="B49" s="113"/>
      <c r="C49" s="113"/>
      <c r="D49" s="133"/>
      <c r="E49" s="113"/>
      <c r="F49" s="113"/>
      <c r="G49" s="14"/>
      <c r="H49" s="14"/>
      <c r="I49" s="14"/>
      <c r="J49" s="113"/>
      <c r="K49" s="113"/>
      <c r="L49" s="113"/>
      <c r="M49" s="11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customHeight="1">
      <c r="A50" s="4"/>
      <c r="B50" s="113"/>
      <c r="C50" s="113"/>
      <c r="D50" s="133"/>
      <c r="E50" s="113"/>
      <c r="F50" s="113"/>
      <c r="G50" s="14"/>
      <c r="H50" s="14"/>
      <c r="I50" s="14"/>
      <c r="J50" s="113"/>
      <c r="K50" s="113"/>
      <c r="L50" s="113"/>
      <c r="M50" s="11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customHeight="1">
      <c r="A51" s="4"/>
      <c r="B51" s="113"/>
      <c r="C51" s="113"/>
      <c r="D51" s="133"/>
      <c r="E51" s="113"/>
      <c r="F51" s="113"/>
      <c r="G51" s="14"/>
      <c r="H51" s="14"/>
      <c r="I51" s="14"/>
      <c r="J51" s="113"/>
      <c r="K51" s="113"/>
      <c r="L51" s="113"/>
      <c r="M51" s="11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customHeight="1">
      <c r="A52" s="4"/>
      <c r="B52" s="113"/>
      <c r="C52" s="113"/>
      <c r="D52" s="133"/>
      <c r="E52" s="113"/>
      <c r="F52" s="113"/>
      <c r="G52" s="14"/>
      <c r="H52" s="14"/>
      <c r="I52" s="14"/>
      <c r="J52" s="113"/>
      <c r="K52" s="113"/>
      <c r="L52" s="113"/>
      <c r="M52" s="11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customHeight="1">
      <c r="A53" s="4"/>
      <c r="B53" s="113"/>
      <c r="C53" s="113"/>
      <c r="D53" s="133"/>
      <c r="E53" s="113"/>
      <c r="F53" s="113"/>
      <c r="G53" s="14"/>
      <c r="H53" s="14"/>
      <c r="I53" s="14"/>
      <c r="J53" s="113"/>
      <c r="K53" s="113"/>
      <c r="L53" s="113"/>
      <c r="M53" s="11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customHeight="1">
      <c r="A54" s="4"/>
      <c r="B54" s="113"/>
      <c r="C54" s="113"/>
      <c r="D54" s="133"/>
      <c r="E54" s="113"/>
      <c r="F54" s="113"/>
      <c r="G54" s="14"/>
      <c r="H54" s="14"/>
      <c r="I54" s="14"/>
      <c r="J54" s="113"/>
      <c r="K54" s="113"/>
      <c r="L54" s="113"/>
      <c r="M54" s="11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customHeight="1">
      <c r="A55" s="4"/>
      <c r="B55" s="113"/>
      <c r="C55" s="113"/>
      <c r="D55" s="133"/>
      <c r="E55" s="113"/>
      <c r="F55" s="113"/>
      <c r="G55" s="14"/>
      <c r="H55" s="14"/>
      <c r="I55" s="14"/>
      <c r="J55" s="113"/>
      <c r="K55" s="113"/>
      <c r="L55" s="113"/>
      <c r="M55" s="11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customHeight="1">
      <c r="A56" s="4"/>
      <c r="B56" s="113"/>
      <c r="C56" s="113"/>
      <c r="D56" s="133"/>
      <c r="E56" s="113"/>
      <c r="F56" s="113"/>
      <c r="G56" s="14"/>
      <c r="H56" s="14"/>
      <c r="I56" s="14"/>
      <c r="J56" s="113"/>
      <c r="K56" s="113"/>
      <c r="L56" s="113"/>
      <c r="M56" s="11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customHeight="1">
      <c r="A57" s="4"/>
      <c r="B57" s="113"/>
      <c r="C57" s="113"/>
      <c r="D57" s="133"/>
      <c r="E57" s="113"/>
      <c r="F57" s="113"/>
      <c r="G57" s="14"/>
      <c r="H57" s="14"/>
      <c r="I57" s="14"/>
      <c r="J57" s="113"/>
      <c r="K57" s="113"/>
      <c r="L57" s="113"/>
      <c r="M57" s="11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customHeight="1">
      <c r="A58" s="4"/>
      <c r="B58" s="113"/>
      <c r="C58" s="113"/>
      <c r="D58" s="133"/>
      <c r="E58" s="113"/>
      <c r="F58" s="113"/>
      <c r="G58" s="14"/>
      <c r="H58" s="14"/>
      <c r="I58" s="14"/>
      <c r="J58" s="113"/>
      <c r="K58" s="113"/>
      <c r="L58" s="113"/>
      <c r="M58" s="11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customHeight="1">
      <c r="A59" s="4"/>
      <c r="B59" s="113"/>
      <c r="C59" s="113"/>
      <c r="D59" s="133"/>
      <c r="E59" s="113"/>
      <c r="F59" s="113"/>
      <c r="G59" s="14"/>
      <c r="H59" s="14"/>
      <c r="I59" s="14"/>
      <c r="J59" s="113"/>
      <c r="K59" s="113"/>
      <c r="L59" s="113"/>
      <c r="M59" s="11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customHeight="1">
      <c r="A60" s="4"/>
      <c r="B60" s="113"/>
      <c r="C60" s="113"/>
      <c r="D60" s="133"/>
      <c r="E60" s="113"/>
      <c r="F60" s="113"/>
      <c r="G60" s="14"/>
      <c r="H60" s="14"/>
      <c r="I60" s="14"/>
      <c r="J60" s="113"/>
      <c r="K60" s="113"/>
      <c r="L60" s="113"/>
      <c r="M60" s="11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customHeight="1">
      <c r="A61" s="4"/>
      <c r="B61" s="113"/>
      <c r="C61" s="113"/>
      <c r="D61" s="133"/>
      <c r="E61" s="113"/>
      <c r="F61" s="113"/>
      <c r="G61" s="14"/>
      <c r="H61" s="14"/>
      <c r="I61" s="14"/>
      <c r="J61" s="113"/>
      <c r="K61" s="113"/>
      <c r="L61" s="113"/>
      <c r="M61" s="11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customHeight="1">
      <c r="A62" s="4"/>
      <c r="B62" s="113"/>
      <c r="C62" s="113"/>
      <c r="D62" s="133"/>
      <c r="E62" s="113"/>
      <c r="F62" s="113"/>
      <c r="G62" s="14"/>
      <c r="H62" s="14"/>
      <c r="I62" s="14"/>
      <c r="J62" s="113"/>
      <c r="K62" s="113"/>
      <c r="L62" s="113"/>
      <c r="M62" s="11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customHeight="1">
      <c r="A63" s="4"/>
      <c r="B63" s="113"/>
      <c r="C63" s="113"/>
      <c r="D63" s="133"/>
      <c r="E63" s="113"/>
      <c r="F63" s="113"/>
      <c r="G63" s="14"/>
      <c r="H63" s="14"/>
      <c r="I63" s="14"/>
      <c r="J63" s="113"/>
      <c r="K63" s="113"/>
      <c r="L63" s="113"/>
      <c r="M63" s="11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customHeight="1">
      <c r="A64" s="4"/>
      <c r="B64" s="113"/>
      <c r="C64" s="113"/>
      <c r="D64" s="133"/>
      <c r="E64" s="113"/>
      <c r="F64" s="113"/>
      <c r="G64" s="14"/>
      <c r="H64" s="14"/>
      <c r="I64" s="14"/>
      <c r="J64" s="113"/>
      <c r="K64" s="113"/>
      <c r="L64" s="113"/>
      <c r="M64" s="11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customHeight="1">
      <c r="A65" s="4"/>
      <c r="B65" s="113"/>
      <c r="C65" s="113"/>
      <c r="D65" s="133"/>
      <c r="E65" s="113"/>
      <c r="F65" s="113"/>
      <c r="G65" s="14"/>
      <c r="H65" s="14"/>
      <c r="I65" s="14"/>
      <c r="J65" s="113"/>
      <c r="K65" s="113"/>
      <c r="L65" s="113"/>
      <c r="M65" s="11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customHeight="1">
      <c r="A66" s="4"/>
      <c r="B66" s="113"/>
      <c r="C66" s="113"/>
      <c r="D66" s="133"/>
      <c r="E66" s="113"/>
      <c r="F66" s="113"/>
      <c r="G66" s="14"/>
      <c r="H66" s="14"/>
      <c r="I66" s="14"/>
      <c r="J66" s="113"/>
      <c r="K66" s="113"/>
      <c r="L66" s="113"/>
      <c r="M66" s="11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customHeight="1">
      <c r="A67" s="4"/>
      <c r="B67" s="113"/>
      <c r="C67" s="113"/>
      <c r="D67" s="113"/>
      <c r="E67" s="113"/>
      <c r="F67" s="113"/>
      <c r="G67" s="14"/>
      <c r="H67" s="14"/>
      <c r="I67" s="14"/>
      <c r="J67" s="113"/>
      <c r="K67" s="113"/>
      <c r="L67" s="113"/>
      <c r="M67" s="11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customHeight="1">
      <c r="A68" s="4"/>
      <c r="B68" s="113"/>
      <c r="C68" s="113"/>
      <c r="D68" s="133"/>
      <c r="E68" s="113"/>
      <c r="F68" s="113"/>
      <c r="G68" s="14"/>
      <c r="H68" s="14"/>
      <c r="I68" s="14"/>
      <c r="J68" s="113"/>
      <c r="K68" s="113"/>
      <c r="L68" s="113"/>
      <c r="M68" s="11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customHeight="1">
      <c r="A69" s="4"/>
      <c r="B69" s="113"/>
      <c r="C69" s="113"/>
      <c r="D69" s="133"/>
      <c r="E69" s="113"/>
      <c r="F69" s="113"/>
      <c r="G69" s="14"/>
      <c r="H69" s="14"/>
      <c r="I69" s="14"/>
      <c r="J69" s="113"/>
      <c r="K69" s="113"/>
      <c r="L69" s="113"/>
      <c r="M69" s="11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customHeight="1">
      <c r="A70" s="4"/>
      <c r="B70" s="113"/>
      <c r="C70" s="113"/>
      <c r="D70" s="133"/>
      <c r="E70" s="113"/>
      <c r="F70" s="113"/>
      <c r="G70" s="14"/>
      <c r="H70" s="14"/>
      <c r="I70" s="14"/>
      <c r="J70" s="113"/>
      <c r="K70" s="113"/>
      <c r="L70" s="113"/>
      <c r="M70" s="11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customHeight="1">
      <c r="A71" s="4"/>
      <c r="B71" s="113"/>
      <c r="C71" s="113"/>
      <c r="D71" s="133"/>
      <c r="E71" s="113"/>
      <c r="F71" s="113"/>
      <c r="G71" s="14"/>
      <c r="H71" s="14"/>
      <c r="I71" s="14"/>
      <c r="J71" s="113"/>
      <c r="K71" s="113"/>
      <c r="L71" s="113"/>
      <c r="M71" s="11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customHeight="1">
      <c r="A72" s="4"/>
      <c r="B72" s="113"/>
      <c r="C72" s="113"/>
      <c r="D72" s="133"/>
      <c r="E72" s="113"/>
      <c r="F72" s="113"/>
      <c r="G72" s="14"/>
      <c r="H72" s="14"/>
      <c r="I72" s="14"/>
      <c r="J72" s="113"/>
      <c r="K72" s="113"/>
      <c r="L72" s="113"/>
      <c r="M72" s="11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customHeight="1">
      <c r="A73" s="4"/>
      <c r="B73" s="113"/>
      <c r="C73" s="113"/>
      <c r="D73" s="133"/>
      <c r="E73" s="113"/>
      <c r="F73" s="113"/>
      <c r="G73" s="14"/>
      <c r="H73" s="14"/>
      <c r="I73" s="14"/>
      <c r="J73" s="113"/>
      <c r="K73" s="113"/>
      <c r="L73" s="113"/>
      <c r="M73" s="11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customHeight="1">
      <c r="A74" s="4"/>
      <c r="B74" s="136"/>
      <c r="C74" s="136"/>
      <c r="D74" s="136"/>
      <c r="E74" s="136"/>
      <c r="F74" s="136"/>
      <c r="G74" s="150"/>
      <c r="H74" s="150"/>
      <c r="I74" s="151"/>
      <c r="J74" s="136"/>
      <c r="K74" s="136"/>
      <c r="L74" s="136"/>
      <c r="M74" s="13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customHeight="1">
      <c r="A75" s="4"/>
      <c r="B75" s="113"/>
      <c r="C75" s="113"/>
      <c r="D75" s="113"/>
      <c r="E75" s="113"/>
      <c r="F75" s="113"/>
      <c r="G75" s="14"/>
      <c r="H75" s="14"/>
      <c r="I75" s="144"/>
      <c r="J75" s="113"/>
      <c r="K75" s="113"/>
      <c r="L75" s="113"/>
      <c r="M75" s="11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customHeight="1">
      <c r="A76" s="4"/>
      <c r="B76" s="113"/>
      <c r="C76" s="113"/>
      <c r="D76" s="113"/>
      <c r="E76" s="113"/>
      <c r="F76" s="113"/>
      <c r="G76" s="14"/>
      <c r="H76" s="14"/>
      <c r="I76" s="144"/>
      <c r="J76" s="113"/>
      <c r="K76" s="113"/>
      <c r="L76" s="113"/>
      <c r="M76" s="11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customHeight="1">
      <c r="A77" s="4"/>
      <c r="B77" s="113"/>
      <c r="C77" s="113"/>
      <c r="D77" s="113"/>
      <c r="E77" s="113"/>
      <c r="F77" s="113"/>
      <c r="G77" s="14"/>
      <c r="H77" s="14"/>
      <c r="I77" s="144"/>
      <c r="J77" s="113"/>
      <c r="K77" s="113"/>
      <c r="L77" s="113"/>
      <c r="M77" s="11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customHeight="1">
      <c r="A78" s="4"/>
      <c r="B78" s="113"/>
      <c r="C78" s="113"/>
      <c r="D78" s="113"/>
      <c r="E78" s="113"/>
      <c r="F78" s="113"/>
      <c r="G78" s="14"/>
      <c r="H78" s="14"/>
      <c r="I78" s="144"/>
      <c r="J78" s="113"/>
      <c r="K78" s="113"/>
      <c r="L78" s="113"/>
      <c r="M78" s="11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customHeight="1">
      <c r="A79" s="4"/>
      <c r="B79" s="113"/>
      <c r="C79" s="113"/>
      <c r="D79" s="113"/>
      <c r="E79" s="113"/>
      <c r="F79" s="113"/>
      <c r="G79" s="14"/>
      <c r="H79" s="14"/>
      <c r="I79" s="144"/>
      <c r="J79" s="113"/>
      <c r="K79" s="113"/>
      <c r="L79" s="113"/>
      <c r="M79" s="11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customHeight="1">
      <c r="A80" s="4"/>
      <c r="B80" s="113"/>
      <c r="C80" s="113"/>
      <c r="D80" s="113"/>
      <c r="E80" s="113"/>
      <c r="F80" s="113"/>
      <c r="G80" s="14"/>
      <c r="H80" s="14"/>
      <c r="I80" s="144"/>
      <c r="J80" s="113"/>
      <c r="K80" s="113"/>
      <c r="L80" s="113"/>
      <c r="M80" s="11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customHeight="1">
      <c r="A81" s="4"/>
      <c r="B81" s="113"/>
      <c r="C81" s="113"/>
      <c r="D81" s="113"/>
      <c r="E81" s="113"/>
      <c r="F81" s="113"/>
      <c r="G81" s="14"/>
      <c r="H81" s="14"/>
      <c r="I81" s="144"/>
      <c r="J81" s="113"/>
      <c r="K81" s="113"/>
      <c r="L81" s="113"/>
      <c r="M81" s="11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customHeight="1">
      <c r="A82" s="4"/>
      <c r="B82" s="113"/>
      <c r="C82" s="113"/>
      <c r="D82" s="113"/>
      <c r="E82" s="113"/>
      <c r="F82" s="113"/>
      <c r="G82" s="14"/>
      <c r="H82" s="14"/>
      <c r="I82" s="144"/>
      <c r="J82" s="113"/>
      <c r="K82" s="113"/>
      <c r="L82" s="113"/>
      <c r="M82" s="11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customHeight="1">
      <c r="A83" s="4"/>
      <c r="B83" s="113"/>
      <c r="C83" s="113"/>
      <c r="D83" s="113"/>
      <c r="E83" s="113"/>
      <c r="F83" s="113"/>
      <c r="G83" s="14"/>
      <c r="H83" s="14"/>
      <c r="I83" s="144"/>
      <c r="J83" s="113"/>
      <c r="K83" s="113"/>
      <c r="L83" s="113"/>
      <c r="M83" s="11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customHeight="1">
      <c r="A84" s="4"/>
      <c r="B84" s="113"/>
      <c r="C84" s="113"/>
      <c r="D84" s="113"/>
      <c r="E84" s="113"/>
      <c r="F84" s="113"/>
      <c r="G84" s="14"/>
      <c r="H84" s="14"/>
      <c r="I84" s="144"/>
      <c r="J84" s="113"/>
      <c r="K84" s="113"/>
      <c r="L84" s="113"/>
      <c r="M84" s="11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customHeight="1">
      <c r="A85" s="4"/>
      <c r="B85" s="113"/>
      <c r="C85" s="113"/>
      <c r="D85" s="113"/>
      <c r="E85" s="113"/>
      <c r="F85" s="113"/>
      <c r="G85" s="14"/>
      <c r="H85" s="14"/>
      <c r="I85" s="144"/>
      <c r="J85" s="113"/>
      <c r="K85" s="113"/>
      <c r="L85" s="113"/>
      <c r="M85" s="11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customHeight="1">
      <c r="A86" s="4"/>
      <c r="B86" s="113"/>
      <c r="C86" s="113"/>
      <c r="D86" s="113"/>
      <c r="E86" s="113"/>
      <c r="F86" s="113"/>
      <c r="G86" s="14"/>
      <c r="H86" s="14"/>
      <c r="I86" s="144">
        <f>G86-H86</f>
        <v>0</v>
      </c>
      <c r="J86" s="113"/>
      <c r="K86" s="113"/>
      <c r="L86" s="113"/>
      <c r="M86" s="11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customHeight="1">
      <c r="A87" s="4"/>
      <c r="B87" s="113"/>
      <c r="C87" s="113"/>
      <c r="D87" s="113"/>
      <c r="E87" s="113"/>
      <c r="F87" s="113"/>
      <c r="G87" s="14"/>
      <c r="H87" s="14"/>
      <c r="I87" s="144">
        <f t="shared" ref="I87:I108" si="0">I86+G87-H87</f>
        <v>0</v>
      </c>
      <c r="J87" s="113"/>
      <c r="K87" s="113"/>
      <c r="L87" s="113"/>
      <c r="M87" s="11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customHeight="1">
      <c r="A88" s="4"/>
      <c r="B88" s="113"/>
      <c r="C88" s="113"/>
      <c r="D88" s="113"/>
      <c r="E88" s="113"/>
      <c r="F88" s="113"/>
      <c r="G88" s="14"/>
      <c r="H88" s="14"/>
      <c r="I88" s="144">
        <f t="shared" si="0"/>
        <v>0</v>
      </c>
      <c r="J88" s="113"/>
      <c r="K88" s="113"/>
      <c r="L88" s="113"/>
      <c r="M88" s="113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customHeight="1">
      <c r="A89" s="4"/>
      <c r="B89" s="113"/>
      <c r="C89" s="113"/>
      <c r="D89" s="113"/>
      <c r="E89" s="113"/>
      <c r="F89" s="113"/>
      <c r="G89" s="14"/>
      <c r="H89" s="14"/>
      <c r="I89" s="144">
        <f t="shared" si="0"/>
        <v>0</v>
      </c>
      <c r="J89" s="113"/>
      <c r="K89" s="113"/>
      <c r="L89" s="113"/>
      <c r="M89" s="113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customHeight="1">
      <c r="A90" s="4"/>
      <c r="B90" s="113"/>
      <c r="C90" s="113"/>
      <c r="D90" s="113"/>
      <c r="E90" s="113"/>
      <c r="F90" s="113"/>
      <c r="G90" s="14"/>
      <c r="H90" s="14"/>
      <c r="I90" s="144">
        <f t="shared" si="0"/>
        <v>0</v>
      </c>
      <c r="J90" s="113"/>
      <c r="K90" s="113"/>
      <c r="L90" s="113"/>
      <c r="M90" s="11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customHeight="1">
      <c r="A91" s="4"/>
      <c r="B91" s="113"/>
      <c r="C91" s="113"/>
      <c r="D91" s="113"/>
      <c r="E91" s="113"/>
      <c r="F91" s="113"/>
      <c r="G91" s="14"/>
      <c r="H91" s="14"/>
      <c r="I91" s="144">
        <f t="shared" si="0"/>
        <v>0</v>
      </c>
      <c r="J91" s="113"/>
      <c r="K91" s="113"/>
      <c r="L91" s="113"/>
      <c r="M91" s="11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customHeight="1">
      <c r="A92" s="4"/>
      <c r="B92" s="113"/>
      <c r="C92" s="113"/>
      <c r="D92" s="113"/>
      <c r="E92" s="113"/>
      <c r="F92" s="113"/>
      <c r="G92" s="14"/>
      <c r="H92" s="14"/>
      <c r="I92" s="144">
        <f t="shared" si="0"/>
        <v>0</v>
      </c>
      <c r="J92" s="113"/>
      <c r="K92" s="113"/>
      <c r="L92" s="113"/>
      <c r="M92" s="11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customHeight="1">
      <c r="A93" s="4"/>
      <c r="B93" s="113"/>
      <c r="C93" s="113"/>
      <c r="D93" s="113"/>
      <c r="E93" s="113"/>
      <c r="F93" s="113"/>
      <c r="G93" s="14"/>
      <c r="H93" s="14"/>
      <c r="I93" s="144">
        <f t="shared" si="0"/>
        <v>0</v>
      </c>
      <c r="J93" s="113"/>
      <c r="K93" s="113"/>
      <c r="L93" s="113"/>
      <c r="M93" s="11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customHeight="1">
      <c r="A94" s="4"/>
      <c r="B94" s="113"/>
      <c r="C94" s="113"/>
      <c r="D94" s="113"/>
      <c r="E94" s="113"/>
      <c r="F94" s="113"/>
      <c r="G94" s="14"/>
      <c r="H94" s="14"/>
      <c r="I94" s="144">
        <f t="shared" si="0"/>
        <v>0</v>
      </c>
      <c r="J94" s="113"/>
      <c r="K94" s="113"/>
      <c r="L94" s="113"/>
      <c r="M94" s="11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>
      <c r="A95" s="4"/>
      <c r="B95" s="113"/>
      <c r="C95" s="113"/>
      <c r="D95" s="113"/>
      <c r="E95" s="113"/>
      <c r="F95" s="113"/>
      <c r="G95" s="14"/>
      <c r="H95" s="14"/>
      <c r="I95" s="144">
        <f t="shared" si="0"/>
        <v>0</v>
      </c>
      <c r="J95" s="113"/>
      <c r="K95" s="113"/>
      <c r="L95" s="113"/>
      <c r="M95" s="11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>
      <c r="A96" s="4"/>
      <c r="B96" s="113"/>
      <c r="C96" s="113"/>
      <c r="D96" s="113"/>
      <c r="E96" s="113"/>
      <c r="F96" s="113"/>
      <c r="G96" s="14"/>
      <c r="H96" s="14"/>
      <c r="I96" s="144">
        <f t="shared" si="0"/>
        <v>0</v>
      </c>
      <c r="J96" s="113"/>
      <c r="K96" s="113"/>
      <c r="L96" s="113"/>
      <c r="M96" s="11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>
      <c r="A97" s="4"/>
      <c r="B97" s="113"/>
      <c r="C97" s="113"/>
      <c r="D97" s="113"/>
      <c r="E97" s="113"/>
      <c r="F97" s="113"/>
      <c r="G97" s="14"/>
      <c r="H97" s="14"/>
      <c r="I97" s="144">
        <f t="shared" si="0"/>
        <v>0</v>
      </c>
      <c r="J97" s="113"/>
      <c r="K97" s="113"/>
      <c r="L97" s="113"/>
      <c r="M97" s="11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>
      <c r="A98" s="4"/>
      <c r="B98" s="113"/>
      <c r="C98" s="113"/>
      <c r="D98" s="113"/>
      <c r="E98" s="113"/>
      <c r="F98" s="113"/>
      <c r="G98" s="14"/>
      <c r="H98" s="14"/>
      <c r="I98" s="144">
        <f t="shared" si="0"/>
        <v>0</v>
      </c>
      <c r="J98" s="113"/>
      <c r="K98" s="113"/>
      <c r="L98" s="113"/>
      <c r="M98" s="11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>
      <c r="A99" s="4"/>
      <c r="B99" s="113"/>
      <c r="C99" s="113"/>
      <c r="D99" s="113"/>
      <c r="E99" s="113"/>
      <c r="F99" s="113"/>
      <c r="G99" s="14"/>
      <c r="H99" s="14"/>
      <c r="I99" s="144">
        <f t="shared" si="0"/>
        <v>0</v>
      </c>
      <c r="J99" s="113"/>
      <c r="K99" s="113"/>
      <c r="L99" s="113"/>
      <c r="M99" s="11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customHeight="1">
      <c r="A100" s="4"/>
      <c r="B100" s="113"/>
      <c r="C100" s="113"/>
      <c r="D100" s="113"/>
      <c r="E100" s="113"/>
      <c r="F100" s="113"/>
      <c r="G100" s="14"/>
      <c r="H100" s="14"/>
      <c r="I100" s="144">
        <f t="shared" si="0"/>
        <v>0</v>
      </c>
      <c r="J100" s="113"/>
      <c r="K100" s="113"/>
      <c r="L100" s="113"/>
      <c r="M100" s="11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customHeight="1">
      <c r="A101" s="4"/>
      <c r="B101" s="113"/>
      <c r="C101" s="113"/>
      <c r="D101" s="113"/>
      <c r="E101" s="113"/>
      <c r="F101" s="113"/>
      <c r="G101" s="14"/>
      <c r="H101" s="14"/>
      <c r="I101" s="144">
        <f t="shared" si="0"/>
        <v>0</v>
      </c>
      <c r="J101" s="113"/>
      <c r="K101" s="113"/>
      <c r="L101" s="113"/>
      <c r="M101" s="11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customHeight="1">
      <c r="A102" s="4"/>
      <c r="B102" s="113"/>
      <c r="C102" s="113"/>
      <c r="D102" s="113"/>
      <c r="E102" s="113"/>
      <c r="F102" s="113"/>
      <c r="G102" s="14"/>
      <c r="H102" s="14"/>
      <c r="I102" s="144">
        <f t="shared" si="0"/>
        <v>0</v>
      </c>
      <c r="J102" s="113"/>
      <c r="K102" s="113"/>
      <c r="L102" s="113"/>
      <c r="M102" s="11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customHeight="1">
      <c r="A103" s="4"/>
      <c r="B103" s="113"/>
      <c r="C103" s="113"/>
      <c r="D103" s="113"/>
      <c r="E103" s="113"/>
      <c r="F103" s="113"/>
      <c r="G103" s="14"/>
      <c r="H103" s="14"/>
      <c r="I103" s="144">
        <f t="shared" si="0"/>
        <v>0</v>
      </c>
      <c r="J103" s="113"/>
      <c r="K103" s="113"/>
      <c r="L103" s="113"/>
      <c r="M103" s="11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customHeight="1">
      <c r="A104" s="4"/>
      <c r="B104" s="113"/>
      <c r="C104" s="113"/>
      <c r="D104" s="113"/>
      <c r="E104" s="113"/>
      <c r="F104" s="113"/>
      <c r="G104" s="14"/>
      <c r="H104" s="14"/>
      <c r="I104" s="144">
        <f t="shared" si="0"/>
        <v>0</v>
      </c>
      <c r="J104" s="113"/>
      <c r="K104" s="113"/>
      <c r="L104" s="113"/>
      <c r="M104" s="11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customHeight="1">
      <c r="A105" s="4"/>
      <c r="B105" s="113"/>
      <c r="C105" s="113"/>
      <c r="D105" s="113"/>
      <c r="E105" s="113"/>
      <c r="F105" s="113"/>
      <c r="G105" s="14"/>
      <c r="H105" s="14"/>
      <c r="I105" s="144">
        <f t="shared" si="0"/>
        <v>0</v>
      </c>
      <c r="J105" s="113"/>
      <c r="K105" s="113"/>
      <c r="L105" s="113"/>
      <c r="M105" s="11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customHeight="1">
      <c r="A106" s="4"/>
      <c r="B106" s="113"/>
      <c r="C106" s="113"/>
      <c r="D106" s="113"/>
      <c r="E106" s="113"/>
      <c r="F106" s="113"/>
      <c r="G106" s="14"/>
      <c r="H106" s="14"/>
      <c r="I106" s="144">
        <f t="shared" si="0"/>
        <v>0</v>
      </c>
      <c r="J106" s="113"/>
      <c r="K106" s="113"/>
      <c r="L106" s="113"/>
      <c r="M106" s="11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customHeight="1">
      <c r="A107" s="4"/>
      <c r="B107" s="113"/>
      <c r="C107" s="113"/>
      <c r="D107" s="113"/>
      <c r="E107" s="113"/>
      <c r="F107" s="113"/>
      <c r="G107" s="14"/>
      <c r="H107" s="14"/>
      <c r="I107" s="144">
        <f t="shared" si="0"/>
        <v>0</v>
      </c>
      <c r="J107" s="113"/>
      <c r="K107" s="113"/>
      <c r="L107" s="113"/>
      <c r="M107" s="11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customHeight="1">
      <c r="A108" s="4"/>
      <c r="B108" s="113"/>
      <c r="C108" s="113"/>
      <c r="D108" s="113"/>
      <c r="E108" s="113"/>
      <c r="F108" s="113"/>
      <c r="G108" s="14"/>
      <c r="H108" s="14"/>
      <c r="I108" s="144">
        <f t="shared" si="0"/>
        <v>0</v>
      </c>
      <c r="J108" s="113"/>
      <c r="K108" s="113"/>
      <c r="L108" s="113"/>
      <c r="M108" s="11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customHeight="1">
      <c r="A109" s="4"/>
      <c r="B109" s="4"/>
      <c r="C109" s="4"/>
      <c r="D109" s="4"/>
      <c r="E109" s="4"/>
      <c r="F109" s="4"/>
      <c r="G109" s="104"/>
      <c r="H109" s="104"/>
      <c r="I109" s="14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customHeight="1">
      <c r="A110" s="4"/>
      <c r="B110" s="4"/>
      <c r="C110" s="4"/>
      <c r="D110" s="4"/>
      <c r="E110" s="4"/>
      <c r="F110" s="4"/>
      <c r="G110" s="104"/>
      <c r="H110" s="104"/>
      <c r="I110" s="14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customHeight="1">
      <c r="A111" s="4"/>
      <c r="B111" s="4"/>
      <c r="C111" s="4"/>
      <c r="D111" s="4"/>
      <c r="E111" s="4"/>
      <c r="F111" s="4"/>
      <c r="G111" s="104"/>
      <c r="H111" s="104"/>
      <c r="I111" s="14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customHeight="1">
      <c r="A112" s="4"/>
      <c r="B112" s="4"/>
      <c r="C112" s="4"/>
      <c r="D112" s="4"/>
      <c r="E112" s="4"/>
      <c r="F112" s="4"/>
      <c r="G112" s="104"/>
      <c r="H112" s="104"/>
      <c r="I112" s="14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customHeight="1">
      <c r="A113" s="4"/>
      <c r="B113" s="4"/>
      <c r="C113" s="4"/>
      <c r="D113" s="4"/>
      <c r="E113" s="4"/>
      <c r="F113" s="4"/>
      <c r="G113" s="104"/>
      <c r="H113" s="104"/>
      <c r="I113" s="14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customHeight="1">
      <c r="A114" s="4"/>
      <c r="B114" s="4"/>
      <c r="C114" s="4"/>
      <c r="D114" s="4"/>
      <c r="E114" s="4"/>
      <c r="F114" s="4"/>
      <c r="G114" s="104"/>
      <c r="H114" s="104"/>
      <c r="I114" s="14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customHeight="1">
      <c r="A115" s="4"/>
      <c r="B115" s="4"/>
      <c r="C115" s="4"/>
      <c r="D115" s="4"/>
      <c r="E115" s="4"/>
      <c r="F115" s="4"/>
      <c r="G115" s="104"/>
      <c r="H115" s="104"/>
      <c r="I115" s="14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customHeight="1">
      <c r="A116" s="4"/>
      <c r="B116" s="4"/>
      <c r="C116" s="4"/>
      <c r="D116" s="4"/>
      <c r="E116" s="4"/>
      <c r="F116" s="4"/>
      <c r="G116" s="104"/>
      <c r="H116" s="104"/>
      <c r="I116" s="14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customHeight="1">
      <c r="A117" s="4"/>
      <c r="B117" s="4"/>
      <c r="C117" s="4"/>
      <c r="D117" s="4"/>
      <c r="E117" s="4"/>
      <c r="F117" s="4"/>
      <c r="G117" s="104"/>
      <c r="H117" s="104"/>
      <c r="I117" s="14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customHeight="1">
      <c r="A118" s="4"/>
      <c r="B118" s="4"/>
      <c r="C118" s="4"/>
      <c r="D118" s="4"/>
      <c r="E118" s="4"/>
      <c r="F118" s="4"/>
      <c r="G118" s="104"/>
      <c r="H118" s="104"/>
      <c r="I118" s="14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customHeight="1">
      <c r="A119" s="4"/>
      <c r="B119" s="4"/>
      <c r="C119" s="4"/>
      <c r="D119" s="4"/>
      <c r="E119" s="4"/>
      <c r="F119" s="4"/>
      <c r="G119" s="104"/>
      <c r="H119" s="104"/>
      <c r="I119" s="14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customHeight="1">
      <c r="A120" s="4"/>
      <c r="B120" s="4"/>
      <c r="C120" s="4"/>
      <c r="D120" s="4"/>
      <c r="E120" s="4"/>
      <c r="F120" s="4"/>
      <c r="G120" s="104"/>
      <c r="H120" s="104"/>
      <c r="I120" s="14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customHeight="1">
      <c r="A121" s="4"/>
      <c r="B121" s="4"/>
      <c r="C121" s="4"/>
      <c r="D121" s="4"/>
      <c r="E121" s="4"/>
      <c r="F121" s="4"/>
      <c r="G121" s="104"/>
      <c r="H121" s="104"/>
      <c r="I121" s="14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customHeight="1">
      <c r="A122" s="4"/>
      <c r="B122" s="4"/>
      <c r="C122" s="4"/>
      <c r="D122" s="4"/>
      <c r="E122" s="4"/>
      <c r="F122" s="4"/>
      <c r="G122" s="104"/>
      <c r="H122" s="104"/>
      <c r="I122" s="14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customHeight="1">
      <c r="A123" s="4"/>
      <c r="B123" s="4"/>
      <c r="C123" s="4"/>
      <c r="D123" s="4"/>
      <c r="E123" s="4"/>
      <c r="F123" s="4"/>
      <c r="G123" s="104"/>
      <c r="H123" s="104"/>
      <c r="I123" s="14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customHeight="1">
      <c r="A124" s="4"/>
      <c r="B124" s="4"/>
      <c r="C124" s="4"/>
      <c r="D124" s="4"/>
      <c r="E124" s="4"/>
      <c r="F124" s="4"/>
      <c r="G124" s="104"/>
      <c r="H124" s="104"/>
      <c r="I124" s="14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customHeight="1">
      <c r="A125" s="4"/>
      <c r="B125" s="4"/>
      <c r="C125" s="4"/>
      <c r="D125" s="4"/>
      <c r="E125" s="4"/>
      <c r="F125" s="4"/>
      <c r="G125" s="104"/>
      <c r="H125" s="104"/>
      <c r="I125" s="14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customHeight="1">
      <c r="A126" s="4"/>
      <c r="B126" s="4"/>
      <c r="C126" s="4"/>
      <c r="D126" s="4"/>
      <c r="E126" s="4"/>
      <c r="F126" s="4"/>
      <c r="G126" s="104"/>
      <c r="H126" s="104"/>
      <c r="I126" s="14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customHeight="1">
      <c r="A127" s="4"/>
      <c r="B127" s="4"/>
      <c r="C127" s="4"/>
      <c r="D127" s="4"/>
      <c r="E127" s="4"/>
      <c r="F127" s="4"/>
      <c r="G127" s="104"/>
      <c r="H127" s="104"/>
      <c r="I127" s="14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customHeight="1">
      <c r="A128" s="4"/>
      <c r="B128" s="4"/>
      <c r="C128" s="4"/>
      <c r="D128" s="4"/>
      <c r="E128" s="4"/>
      <c r="F128" s="4"/>
      <c r="G128" s="104"/>
      <c r="H128" s="104"/>
      <c r="I128" s="14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customHeight="1">
      <c r="A129" s="4"/>
      <c r="B129" s="4"/>
      <c r="C129" s="4"/>
      <c r="D129" s="4"/>
      <c r="E129" s="4"/>
      <c r="F129" s="4"/>
      <c r="G129" s="104"/>
      <c r="H129" s="104"/>
      <c r="I129" s="14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customHeight="1">
      <c r="A130" s="4"/>
      <c r="B130" s="4"/>
      <c r="C130" s="4"/>
      <c r="D130" s="4"/>
      <c r="E130" s="4"/>
      <c r="F130" s="4"/>
      <c r="G130" s="104"/>
      <c r="H130" s="104"/>
      <c r="I130" s="14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customHeight="1">
      <c r="A131" s="4"/>
      <c r="B131" s="4"/>
      <c r="C131" s="4"/>
      <c r="D131" s="4"/>
      <c r="E131" s="4"/>
      <c r="F131" s="4"/>
      <c r="G131" s="104"/>
      <c r="H131" s="104"/>
      <c r="I131" s="14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customHeight="1">
      <c r="A132" s="4"/>
      <c r="B132" s="4"/>
      <c r="C132" s="4"/>
      <c r="D132" s="4"/>
      <c r="E132" s="4"/>
      <c r="F132" s="4"/>
      <c r="G132" s="104"/>
      <c r="H132" s="104"/>
      <c r="I132" s="14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customHeight="1">
      <c r="A133" s="4"/>
      <c r="B133" s="4"/>
      <c r="C133" s="4"/>
      <c r="D133" s="4"/>
      <c r="E133" s="4"/>
      <c r="F133" s="4"/>
      <c r="G133" s="104"/>
      <c r="H133" s="104"/>
      <c r="I133" s="14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customHeight="1">
      <c r="A134" s="4"/>
      <c r="B134" s="4"/>
      <c r="C134" s="4"/>
      <c r="D134" s="4"/>
      <c r="E134" s="4"/>
      <c r="F134" s="4"/>
      <c r="G134" s="104"/>
      <c r="H134" s="104"/>
      <c r="I134" s="14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customHeight="1">
      <c r="A135" s="4"/>
      <c r="B135" s="4"/>
      <c r="C135" s="4"/>
      <c r="D135" s="4"/>
      <c r="E135" s="4"/>
      <c r="F135" s="4"/>
      <c r="G135" s="104"/>
      <c r="H135" s="104"/>
      <c r="I135" s="14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customHeight="1">
      <c r="A136" s="4"/>
      <c r="B136" s="4"/>
      <c r="C136" s="4"/>
      <c r="D136" s="4"/>
      <c r="E136" s="4"/>
      <c r="F136" s="4"/>
      <c r="G136" s="104"/>
      <c r="H136" s="104"/>
      <c r="I136" s="14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customHeight="1">
      <c r="A137" s="4"/>
      <c r="B137" s="4"/>
      <c r="C137" s="4"/>
      <c r="D137" s="4"/>
      <c r="E137" s="4"/>
      <c r="F137" s="4"/>
      <c r="G137" s="104"/>
      <c r="H137" s="104"/>
      <c r="I137" s="14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customHeight="1">
      <c r="A138" s="4"/>
      <c r="B138" s="4"/>
      <c r="C138" s="4"/>
      <c r="D138" s="4"/>
      <c r="E138" s="4"/>
      <c r="F138" s="4"/>
      <c r="G138" s="104"/>
      <c r="H138" s="104"/>
      <c r="I138" s="14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customHeight="1">
      <c r="A139" s="4"/>
      <c r="B139" s="4"/>
      <c r="C139" s="4"/>
      <c r="D139" s="4"/>
      <c r="E139" s="4"/>
      <c r="F139" s="4"/>
      <c r="G139" s="104"/>
      <c r="H139" s="104"/>
      <c r="I139" s="14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customHeight="1">
      <c r="A140" s="4"/>
      <c r="B140" s="4"/>
      <c r="C140" s="4"/>
      <c r="D140" s="4"/>
      <c r="E140" s="4"/>
      <c r="F140" s="4"/>
      <c r="G140" s="104"/>
      <c r="H140" s="104"/>
      <c r="I140" s="14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customHeight="1">
      <c r="A141" s="4"/>
      <c r="B141" s="4"/>
      <c r="C141" s="4"/>
      <c r="D141" s="4"/>
      <c r="E141" s="4"/>
      <c r="F141" s="4"/>
      <c r="G141" s="104"/>
      <c r="H141" s="104"/>
      <c r="I141" s="14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customHeight="1">
      <c r="A142" s="4"/>
      <c r="B142" s="4"/>
      <c r="C142" s="4"/>
      <c r="D142" s="4"/>
      <c r="E142" s="4"/>
      <c r="F142" s="4"/>
      <c r="G142" s="104"/>
      <c r="H142" s="104"/>
      <c r="I142" s="14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customHeight="1">
      <c r="A143" s="4"/>
      <c r="B143" s="4"/>
      <c r="C143" s="4"/>
      <c r="D143" s="4"/>
      <c r="E143" s="4"/>
      <c r="F143" s="4"/>
      <c r="G143" s="104"/>
      <c r="H143" s="104"/>
      <c r="I143" s="14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customHeight="1">
      <c r="A144" s="4"/>
      <c r="B144" s="4"/>
      <c r="C144" s="4"/>
      <c r="D144" s="4"/>
      <c r="E144" s="4"/>
      <c r="F144" s="4"/>
      <c r="G144" s="104"/>
      <c r="H144" s="104"/>
      <c r="I144" s="14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customHeight="1">
      <c r="A145" s="4"/>
      <c r="B145" s="4"/>
      <c r="C145" s="4"/>
      <c r="D145" s="4"/>
      <c r="E145" s="4"/>
      <c r="F145" s="4"/>
      <c r="G145" s="104"/>
      <c r="H145" s="104"/>
      <c r="I145" s="14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customHeight="1">
      <c r="A146" s="4"/>
      <c r="B146" s="4"/>
      <c r="C146" s="4"/>
      <c r="D146" s="4"/>
      <c r="E146" s="4"/>
      <c r="F146" s="4"/>
      <c r="G146" s="104"/>
      <c r="H146" s="104"/>
      <c r="I146" s="14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>
      <c r="A147" s="4"/>
      <c r="B147" s="4"/>
      <c r="C147" s="4"/>
      <c r="D147" s="4"/>
      <c r="E147" s="4"/>
      <c r="F147" s="4"/>
      <c r="G147" s="104"/>
      <c r="H147" s="104"/>
      <c r="I147" s="14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customHeight="1">
      <c r="A148" s="4"/>
      <c r="B148" s="4"/>
      <c r="C148" s="4"/>
      <c r="D148" s="4"/>
      <c r="E148" s="4"/>
      <c r="F148" s="4"/>
      <c r="G148" s="104"/>
      <c r="H148" s="104"/>
      <c r="I148" s="14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customHeight="1">
      <c r="A149" s="4"/>
      <c r="B149" s="4"/>
      <c r="C149" s="4"/>
      <c r="D149" s="4"/>
      <c r="E149" s="4"/>
      <c r="F149" s="4"/>
      <c r="G149" s="104"/>
      <c r="H149" s="104"/>
      <c r="I149" s="14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customHeight="1">
      <c r="A150" s="4"/>
      <c r="B150" s="4"/>
      <c r="C150" s="4"/>
      <c r="D150" s="4"/>
      <c r="E150" s="4"/>
      <c r="F150" s="4"/>
      <c r="G150" s="104"/>
      <c r="H150" s="104"/>
      <c r="I150" s="14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customHeight="1">
      <c r="A151" s="4"/>
      <c r="B151" s="4"/>
      <c r="C151" s="4"/>
      <c r="D151" s="4"/>
      <c r="E151" s="4"/>
      <c r="F151" s="4"/>
      <c r="G151" s="104"/>
      <c r="H151" s="104"/>
      <c r="I151" s="14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customHeight="1">
      <c r="A152" s="4"/>
      <c r="B152" s="4"/>
      <c r="C152" s="4"/>
      <c r="D152" s="4"/>
      <c r="E152" s="4"/>
      <c r="F152" s="4"/>
      <c r="G152" s="104"/>
      <c r="H152" s="104"/>
      <c r="I152" s="145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customHeight="1">
      <c r="A153" s="4"/>
      <c r="B153" s="4"/>
      <c r="C153" s="4"/>
      <c r="D153" s="4"/>
      <c r="E153" s="4"/>
      <c r="F153" s="4"/>
      <c r="G153" s="104"/>
      <c r="H153" s="104"/>
      <c r="I153" s="14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customHeight="1">
      <c r="A154" s="4"/>
      <c r="B154" s="4"/>
      <c r="C154" s="4"/>
      <c r="D154" s="4"/>
      <c r="E154" s="4"/>
      <c r="F154" s="4"/>
      <c r="G154" s="104"/>
      <c r="H154" s="104"/>
      <c r="I154" s="14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customHeight="1">
      <c r="A155" s="4"/>
      <c r="B155" s="4"/>
      <c r="C155" s="4"/>
      <c r="D155" s="4"/>
      <c r="E155" s="4"/>
      <c r="F155" s="4"/>
      <c r="G155" s="104"/>
      <c r="H155" s="104"/>
      <c r="I155" s="14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customHeight="1">
      <c r="A156" s="4"/>
      <c r="B156" s="4"/>
      <c r="C156" s="4"/>
      <c r="D156" s="4"/>
      <c r="E156" s="4"/>
      <c r="F156" s="4"/>
      <c r="G156" s="104"/>
      <c r="H156" s="104"/>
      <c r="I156" s="14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customHeight="1">
      <c r="A157" s="4"/>
      <c r="B157" s="4"/>
      <c r="C157" s="4"/>
      <c r="D157" s="4"/>
      <c r="E157" s="4"/>
      <c r="F157" s="4"/>
      <c r="G157" s="104"/>
      <c r="H157" s="104"/>
      <c r="I157" s="14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customHeight="1">
      <c r="A158" s="4"/>
      <c r="B158" s="4"/>
      <c r="C158" s="4"/>
      <c r="D158" s="4"/>
      <c r="E158" s="4"/>
      <c r="F158" s="4"/>
      <c r="G158" s="104"/>
      <c r="H158" s="104"/>
      <c r="I158" s="14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customHeight="1">
      <c r="A159" s="4"/>
      <c r="B159" s="4"/>
      <c r="C159" s="4"/>
      <c r="D159" s="4"/>
      <c r="E159" s="4"/>
      <c r="F159" s="4"/>
      <c r="G159" s="104"/>
      <c r="H159" s="104"/>
      <c r="I159" s="14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customHeight="1">
      <c r="A160" s="4"/>
      <c r="B160" s="4"/>
      <c r="C160" s="4"/>
      <c r="D160" s="4"/>
      <c r="E160" s="4"/>
      <c r="F160" s="4"/>
      <c r="G160" s="104"/>
      <c r="H160" s="104"/>
      <c r="I160" s="14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customHeight="1">
      <c r="A161" s="4"/>
      <c r="B161" s="4"/>
      <c r="C161" s="4"/>
      <c r="D161" s="4"/>
      <c r="E161" s="4"/>
      <c r="F161" s="4"/>
      <c r="G161" s="104"/>
      <c r="H161" s="104"/>
      <c r="I161" s="14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customHeight="1">
      <c r="A162" s="4"/>
      <c r="B162" s="4"/>
      <c r="C162" s="4"/>
      <c r="D162" s="4"/>
      <c r="E162" s="4"/>
      <c r="F162" s="4"/>
      <c r="G162" s="104"/>
      <c r="H162" s="104"/>
      <c r="I162" s="14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customHeight="1">
      <c r="A163" s="4"/>
      <c r="B163" s="4"/>
      <c r="C163" s="4"/>
      <c r="D163" s="4"/>
      <c r="E163" s="4"/>
      <c r="F163" s="4"/>
      <c r="G163" s="104"/>
      <c r="H163" s="104"/>
      <c r="I163" s="14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customHeight="1">
      <c r="A164" s="4"/>
      <c r="B164" s="4"/>
      <c r="C164" s="4"/>
      <c r="D164" s="4"/>
      <c r="E164" s="4"/>
      <c r="F164" s="4"/>
      <c r="G164" s="104"/>
      <c r="H164" s="104"/>
      <c r="I164" s="14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customHeight="1">
      <c r="A165" s="4"/>
      <c r="B165" s="4"/>
      <c r="C165" s="4"/>
      <c r="D165" s="4"/>
      <c r="E165" s="4"/>
      <c r="F165" s="4"/>
      <c r="G165" s="104"/>
      <c r="H165" s="104"/>
      <c r="I165" s="14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customHeight="1">
      <c r="A166" s="4"/>
      <c r="B166" s="4"/>
      <c r="C166" s="4"/>
      <c r="D166" s="4"/>
      <c r="E166" s="4"/>
      <c r="F166" s="4"/>
      <c r="G166" s="104"/>
      <c r="H166" s="104"/>
      <c r="I166" s="14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customHeight="1">
      <c r="A167" s="4"/>
      <c r="B167" s="4"/>
      <c r="C167" s="4"/>
      <c r="D167" s="4"/>
      <c r="E167" s="4"/>
      <c r="F167" s="4"/>
      <c r="G167" s="104"/>
      <c r="H167" s="104"/>
      <c r="I167" s="14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customHeight="1">
      <c r="A168" s="4"/>
      <c r="B168" s="4"/>
      <c r="C168" s="4"/>
      <c r="D168" s="4"/>
      <c r="E168" s="4"/>
      <c r="F168" s="4"/>
      <c r="G168" s="104"/>
      <c r="H168" s="104"/>
      <c r="I168" s="14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customHeight="1">
      <c r="A169" s="4"/>
      <c r="B169" s="4"/>
      <c r="C169" s="4"/>
      <c r="D169" s="4"/>
      <c r="E169" s="4"/>
      <c r="F169" s="4"/>
      <c r="G169" s="104"/>
      <c r="H169" s="104"/>
      <c r="I169" s="14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customHeight="1">
      <c r="A170" s="4"/>
      <c r="B170" s="4"/>
      <c r="C170" s="4"/>
      <c r="D170" s="4"/>
      <c r="E170" s="4"/>
      <c r="F170" s="4"/>
      <c r="G170" s="104"/>
      <c r="H170" s="104"/>
      <c r="I170" s="14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customHeight="1">
      <c r="A171" s="4"/>
      <c r="B171" s="4"/>
      <c r="C171" s="4"/>
      <c r="D171" s="4"/>
      <c r="E171" s="4"/>
      <c r="F171" s="4"/>
      <c r="G171" s="104"/>
      <c r="H171" s="104"/>
      <c r="I171" s="14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customHeight="1">
      <c r="A172" s="4"/>
      <c r="B172" s="4"/>
      <c r="C172" s="4"/>
      <c r="D172" s="4"/>
      <c r="E172" s="4"/>
      <c r="F172" s="4"/>
      <c r="G172" s="104"/>
      <c r="H172" s="104"/>
      <c r="I172" s="14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customHeight="1">
      <c r="A173" s="4"/>
      <c r="B173" s="4"/>
      <c r="C173" s="4"/>
      <c r="D173" s="4"/>
      <c r="E173" s="4"/>
      <c r="F173" s="4"/>
      <c r="G173" s="104"/>
      <c r="H173" s="104"/>
      <c r="I173" s="14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customHeight="1">
      <c r="A174" s="4"/>
      <c r="B174" s="4"/>
      <c r="C174" s="4"/>
      <c r="D174" s="4"/>
      <c r="E174" s="4"/>
      <c r="F174" s="4"/>
      <c r="G174" s="104"/>
      <c r="H174" s="104"/>
      <c r="I174" s="14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customHeight="1">
      <c r="A175" s="4"/>
      <c r="B175" s="4"/>
      <c r="C175" s="4"/>
      <c r="D175" s="4"/>
      <c r="E175" s="4"/>
      <c r="F175" s="4"/>
      <c r="G175" s="104"/>
      <c r="H175" s="104"/>
      <c r="I175" s="14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customHeight="1">
      <c r="A176" s="4"/>
      <c r="B176" s="4"/>
      <c r="C176" s="4"/>
      <c r="D176" s="4"/>
      <c r="E176" s="4"/>
      <c r="F176" s="4"/>
      <c r="G176" s="104"/>
      <c r="H176" s="104"/>
      <c r="I176" s="14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customHeight="1">
      <c r="A177" s="4"/>
      <c r="B177" s="4"/>
      <c r="C177" s="4"/>
      <c r="D177" s="4"/>
      <c r="E177" s="4"/>
      <c r="F177" s="4"/>
      <c r="G177" s="104"/>
      <c r="H177" s="104"/>
      <c r="I177" s="14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customHeight="1">
      <c r="A178" s="4"/>
      <c r="B178" s="4"/>
      <c r="C178" s="4"/>
      <c r="D178" s="4"/>
      <c r="E178" s="4"/>
      <c r="F178" s="4"/>
      <c r="G178" s="104"/>
      <c r="H178" s="104"/>
      <c r="I178" s="14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customHeight="1">
      <c r="A179" s="4"/>
      <c r="B179" s="4"/>
      <c r="C179" s="4"/>
      <c r="D179" s="4"/>
      <c r="E179" s="4"/>
      <c r="F179" s="4"/>
      <c r="G179" s="104"/>
      <c r="H179" s="104"/>
      <c r="I179" s="14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customHeight="1">
      <c r="A180" s="4"/>
      <c r="B180" s="4"/>
      <c r="C180" s="4"/>
      <c r="D180" s="4"/>
      <c r="E180" s="4"/>
      <c r="F180" s="4"/>
      <c r="G180" s="104"/>
      <c r="H180" s="104"/>
      <c r="I180" s="14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customHeight="1">
      <c r="A181" s="4"/>
      <c r="B181" s="4"/>
      <c r="C181" s="4"/>
      <c r="D181" s="4"/>
      <c r="E181" s="4"/>
      <c r="F181" s="4"/>
      <c r="G181" s="104"/>
      <c r="H181" s="104"/>
      <c r="I181" s="14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customHeight="1">
      <c r="A182" s="4"/>
      <c r="B182" s="4"/>
      <c r="C182" s="4"/>
      <c r="D182" s="4"/>
      <c r="E182" s="4"/>
      <c r="F182" s="4"/>
      <c r="G182" s="104"/>
      <c r="H182" s="104"/>
      <c r="I182" s="14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customHeight="1">
      <c r="A183" s="4"/>
      <c r="B183" s="4"/>
      <c r="C183" s="4"/>
      <c r="D183" s="4"/>
      <c r="E183" s="4"/>
      <c r="F183" s="4"/>
      <c r="G183" s="104"/>
      <c r="H183" s="104"/>
      <c r="I183" s="14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customHeight="1">
      <c r="A184" s="4"/>
      <c r="B184" s="4"/>
      <c r="C184" s="4"/>
      <c r="D184" s="4"/>
      <c r="E184" s="4"/>
      <c r="F184" s="4"/>
      <c r="G184" s="104"/>
      <c r="H184" s="104"/>
      <c r="I184" s="14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customHeight="1">
      <c r="A185" s="4"/>
      <c r="B185" s="4"/>
      <c r="C185" s="4"/>
      <c r="D185" s="4"/>
      <c r="E185" s="4"/>
      <c r="F185" s="4"/>
      <c r="G185" s="104"/>
      <c r="H185" s="104"/>
      <c r="I185" s="14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customHeight="1">
      <c r="A186" s="4"/>
      <c r="B186" s="4"/>
      <c r="C186" s="4"/>
      <c r="D186" s="4"/>
      <c r="E186" s="4"/>
      <c r="F186" s="4"/>
      <c r="G186" s="104"/>
      <c r="H186" s="104"/>
      <c r="I186" s="14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customHeight="1">
      <c r="A187" s="4"/>
      <c r="B187" s="4"/>
      <c r="C187" s="4"/>
      <c r="D187" s="4"/>
      <c r="E187" s="4"/>
      <c r="F187" s="4"/>
      <c r="G187" s="104"/>
      <c r="H187" s="104"/>
      <c r="I187" s="14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customHeight="1">
      <c r="A188" s="4"/>
      <c r="B188" s="4"/>
      <c r="C188" s="4"/>
      <c r="D188" s="4"/>
      <c r="E188" s="4"/>
      <c r="F188" s="4"/>
      <c r="G188" s="104"/>
      <c r="H188" s="104"/>
      <c r="I188" s="14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customHeight="1">
      <c r="A189" s="4"/>
      <c r="B189" s="4"/>
      <c r="C189" s="4"/>
      <c r="D189" s="4"/>
      <c r="E189" s="4"/>
      <c r="F189" s="4"/>
      <c r="G189" s="104"/>
      <c r="H189" s="104"/>
      <c r="I189" s="14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customHeight="1">
      <c r="A190" s="4"/>
      <c r="B190" s="4"/>
      <c r="C190" s="4"/>
      <c r="D190" s="4"/>
      <c r="E190" s="4"/>
      <c r="F190" s="4"/>
      <c r="G190" s="104"/>
      <c r="H190" s="104"/>
      <c r="I190" s="14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customHeight="1">
      <c r="A191" s="4"/>
      <c r="B191" s="4"/>
      <c r="C191" s="4"/>
      <c r="D191" s="4"/>
      <c r="E191" s="4"/>
      <c r="F191" s="4"/>
      <c r="G191" s="104"/>
      <c r="H191" s="104"/>
      <c r="I191" s="14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customHeight="1">
      <c r="A192" s="4"/>
      <c r="B192" s="4"/>
      <c r="C192" s="4"/>
      <c r="D192" s="4"/>
      <c r="E192" s="4"/>
      <c r="F192" s="4"/>
      <c r="G192" s="104"/>
      <c r="H192" s="104"/>
      <c r="I192" s="14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customHeight="1">
      <c r="A193" s="4"/>
      <c r="B193" s="4"/>
      <c r="C193" s="4"/>
      <c r="D193" s="4"/>
      <c r="E193" s="4"/>
      <c r="F193" s="4"/>
      <c r="G193" s="104"/>
      <c r="H193" s="104"/>
      <c r="I193" s="14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customHeight="1">
      <c r="A194" s="4"/>
      <c r="B194" s="4"/>
      <c r="C194" s="4"/>
      <c r="D194" s="4"/>
      <c r="E194" s="4"/>
      <c r="F194" s="4"/>
      <c r="G194" s="104"/>
      <c r="H194" s="104"/>
      <c r="I194" s="14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customHeight="1">
      <c r="A195" s="4"/>
      <c r="B195" s="4"/>
      <c r="C195" s="4"/>
      <c r="D195" s="4"/>
      <c r="E195" s="4"/>
      <c r="F195" s="4"/>
      <c r="G195" s="104"/>
      <c r="H195" s="104"/>
      <c r="I195" s="14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customHeight="1">
      <c r="A196" s="4"/>
      <c r="B196" s="4"/>
      <c r="C196" s="4"/>
      <c r="D196" s="4"/>
      <c r="E196" s="4"/>
      <c r="F196" s="4"/>
      <c r="G196" s="104"/>
      <c r="H196" s="104"/>
      <c r="I196" s="14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customHeight="1">
      <c r="A197" s="4"/>
      <c r="B197" s="4"/>
      <c r="C197" s="4"/>
      <c r="D197" s="4"/>
      <c r="E197" s="4"/>
      <c r="F197" s="4"/>
      <c r="G197" s="104"/>
      <c r="H197" s="104"/>
      <c r="I197" s="14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customHeight="1">
      <c r="A198" s="4"/>
      <c r="B198" s="4"/>
      <c r="C198" s="4"/>
      <c r="D198" s="4"/>
      <c r="E198" s="4"/>
      <c r="F198" s="4"/>
      <c r="G198" s="104"/>
      <c r="H198" s="104"/>
      <c r="I198" s="14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customHeight="1">
      <c r="A199" s="4"/>
      <c r="B199" s="4"/>
      <c r="C199" s="4"/>
      <c r="D199" s="4"/>
      <c r="E199" s="4"/>
      <c r="F199" s="4"/>
      <c r="G199" s="104"/>
      <c r="H199" s="104"/>
      <c r="I199" s="14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customHeight="1">
      <c r="A200" s="4"/>
      <c r="B200" s="4"/>
      <c r="C200" s="4"/>
      <c r="D200" s="4"/>
      <c r="E200" s="4"/>
      <c r="F200" s="4"/>
      <c r="G200" s="104"/>
      <c r="H200" s="104"/>
      <c r="I200" s="14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customHeight="1">
      <c r="A201" s="4"/>
      <c r="B201" s="4"/>
      <c r="C201" s="4"/>
      <c r="D201" s="4"/>
      <c r="E201" s="4"/>
      <c r="F201" s="4"/>
      <c r="G201" s="104"/>
      <c r="H201" s="104"/>
      <c r="I201" s="14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customHeight="1">
      <c r="A202" s="4"/>
      <c r="B202" s="4"/>
      <c r="C202" s="4"/>
      <c r="D202" s="4"/>
      <c r="E202" s="4"/>
      <c r="F202" s="4"/>
      <c r="G202" s="104"/>
      <c r="H202" s="104"/>
      <c r="I202" s="14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customHeight="1">
      <c r="A203" s="4"/>
      <c r="B203" s="4"/>
      <c r="C203" s="4"/>
      <c r="D203" s="4"/>
      <c r="E203" s="4"/>
      <c r="F203" s="4"/>
      <c r="G203" s="104"/>
      <c r="H203" s="104"/>
      <c r="I203" s="14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customHeight="1">
      <c r="A204" s="4"/>
      <c r="B204" s="4"/>
      <c r="C204" s="4"/>
      <c r="D204" s="4"/>
      <c r="E204" s="4"/>
      <c r="F204" s="4"/>
      <c r="G204" s="104"/>
      <c r="H204" s="104"/>
      <c r="I204" s="14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customHeight="1">
      <c r="A205" s="4"/>
      <c r="B205" s="4"/>
      <c r="C205" s="4"/>
      <c r="D205" s="4"/>
      <c r="E205" s="4"/>
      <c r="F205" s="4"/>
      <c r="G205" s="104"/>
      <c r="H205" s="104"/>
      <c r="I205" s="14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customHeight="1">
      <c r="A206" s="4"/>
      <c r="B206" s="4"/>
      <c r="C206" s="4"/>
      <c r="D206" s="4"/>
      <c r="E206" s="4"/>
      <c r="F206" s="4"/>
      <c r="G206" s="104"/>
      <c r="H206" s="104"/>
      <c r="I206" s="14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customHeight="1">
      <c r="A207" s="4"/>
      <c r="B207" s="4"/>
      <c r="C207" s="4"/>
      <c r="D207" s="4"/>
      <c r="E207" s="4"/>
      <c r="F207" s="4"/>
      <c r="G207" s="104"/>
      <c r="H207" s="104"/>
      <c r="I207" s="14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customHeight="1">
      <c r="A208" s="4"/>
      <c r="B208" s="4"/>
      <c r="C208" s="4"/>
      <c r="D208" s="4"/>
      <c r="E208" s="4"/>
      <c r="F208" s="4"/>
      <c r="G208" s="104"/>
      <c r="H208" s="104"/>
      <c r="I208" s="14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customHeight="1">
      <c r="A209" s="4"/>
      <c r="B209" s="4"/>
      <c r="C209" s="4"/>
      <c r="D209" s="4"/>
      <c r="E209" s="4"/>
      <c r="F209" s="4"/>
      <c r="G209" s="104"/>
      <c r="H209" s="104"/>
      <c r="I209" s="14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customHeight="1">
      <c r="A210" s="4"/>
      <c r="B210" s="4"/>
      <c r="C210" s="4"/>
      <c r="D210" s="4"/>
      <c r="E210" s="4"/>
      <c r="F210" s="4"/>
      <c r="G210" s="104"/>
      <c r="H210" s="104"/>
      <c r="I210" s="14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customHeight="1">
      <c r="A211" s="4"/>
      <c r="B211" s="4"/>
      <c r="C211" s="4"/>
      <c r="D211" s="4"/>
      <c r="E211" s="4"/>
      <c r="F211" s="4"/>
      <c r="G211" s="104"/>
      <c r="H211" s="104"/>
      <c r="I211" s="14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customHeight="1">
      <c r="A212" s="4"/>
      <c r="B212" s="4"/>
      <c r="C212" s="4"/>
      <c r="D212" s="4"/>
      <c r="E212" s="4"/>
      <c r="F212" s="4"/>
      <c r="G212" s="104"/>
      <c r="H212" s="104"/>
      <c r="I212" s="14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customHeight="1">
      <c r="A213" s="4"/>
      <c r="B213" s="4"/>
      <c r="C213" s="4"/>
      <c r="D213" s="4"/>
      <c r="E213" s="4"/>
      <c r="F213" s="4"/>
      <c r="G213" s="104"/>
      <c r="H213" s="104"/>
      <c r="I213" s="14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customHeight="1">
      <c r="A214" s="4"/>
      <c r="B214" s="4"/>
      <c r="C214" s="4"/>
      <c r="D214" s="4"/>
      <c r="E214" s="4"/>
      <c r="F214" s="4"/>
      <c r="G214" s="104"/>
      <c r="H214" s="104"/>
      <c r="I214" s="14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customHeight="1">
      <c r="A215" s="4"/>
      <c r="B215" s="4"/>
      <c r="C215" s="4"/>
      <c r="D215" s="4"/>
      <c r="E215" s="4"/>
      <c r="F215" s="4"/>
      <c r="G215" s="104"/>
      <c r="H215" s="104"/>
      <c r="I215" s="14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customHeight="1">
      <c r="A216" s="4"/>
      <c r="B216" s="4"/>
      <c r="C216" s="4"/>
      <c r="D216" s="4"/>
      <c r="E216" s="4"/>
      <c r="F216" s="4"/>
      <c r="G216" s="104"/>
      <c r="H216" s="104"/>
      <c r="I216" s="14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customHeight="1">
      <c r="A217" s="4"/>
      <c r="B217" s="4"/>
      <c r="C217" s="4"/>
      <c r="D217" s="4"/>
      <c r="E217" s="4"/>
      <c r="F217" s="4"/>
      <c r="G217" s="104"/>
      <c r="H217" s="104"/>
      <c r="I217" s="14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customHeight="1">
      <c r="A218" s="4"/>
      <c r="B218" s="4"/>
      <c r="C218" s="4"/>
      <c r="D218" s="4"/>
      <c r="E218" s="4"/>
      <c r="F218" s="4"/>
      <c r="G218" s="104"/>
      <c r="H218" s="104"/>
      <c r="I218" s="14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customHeight="1">
      <c r="A219" s="4"/>
      <c r="B219" s="4"/>
      <c r="C219" s="4"/>
      <c r="D219" s="4"/>
      <c r="E219" s="4"/>
      <c r="F219" s="4"/>
      <c r="G219" s="104"/>
      <c r="H219" s="104"/>
      <c r="I219" s="14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customHeight="1">
      <c r="A220" s="4"/>
      <c r="B220" s="4"/>
      <c r="C220" s="4"/>
      <c r="D220" s="4"/>
      <c r="E220" s="4"/>
      <c r="F220" s="4"/>
      <c r="G220" s="104"/>
      <c r="H220" s="104"/>
      <c r="I220" s="14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customHeight="1">
      <c r="A221" s="4"/>
      <c r="B221" s="4"/>
      <c r="C221" s="4"/>
      <c r="D221" s="4"/>
      <c r="E221" s="4"/>
      <c r="F221" s="4"/>
      <c r="G221" s="104"/>
      <c r="H221" s="104"/>
      <c r="I221" s="14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customHeight="1">
      <c r="A222" s="4"/>
      <c r="B222" s="4"/>
      <c r="C222" s="4"/>
      <c r="D222" s="4"/>
      <c r="E222" s="4"/>
      <c r="F222" s="4"/>
      <c r="G222" s="104"/>
      <c r="H222" s="104"/>
      <c r="I222" s="14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customHeight="1">
      <c r="A223" s="4"/>
      <c r="B223" s="4"/>
      <c r="C223" s="4"/>
      <c r="D223" s="4"/>
      <c r="E223" s="4"/>
      <c r="F223" s="4"/>
      <c r="G223" s="104"/>
      <c r="H223" s="104"/>
      <c r="I223" s="14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customHeight="1">
      <c r="A224" s="4"/>
      <c r="B224" s="4"/>
      <c r="C224" s="4"/>
      <c r="D224" s="4"/>
      <c r="E224" s="4"/>
      <c r="F224" s="4"/>
      <c r="G224" s="104"/>
      <c r="H224" s="104"/>
      <c r="I224" s="14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customHeight="1">
      <c r="A225" s="4"/>
      <c r="B225" s="4"/>
      <c r="C225" s="4"/>
      <c r="D225" s="4"/>
      <c r="E225" s="4"/>
      <c r="F225" s="4"/>
      <c r="G225" s="104"/>
      <c r="H225" s="104"/>
      <c r="I225" s="14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2.75" customHeight="1">
      <c r="A226" s="4"/>
      <c r="B226" s="4"/>
      <c r="C226" s="4"/>
      <c r="D226" s="4"/>
      <c r="E226" s="4"/>
      <c r="F226" s="4"/>
      <c r="G226" s="104"/>
      <c r="H226" s="104"/>
      <c r="I226" s="14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2.75" customHeight="1">
      <c r="A227" s="4"/>
      <c r="B227" s="4"/>
      <c r="C227" s="4"/>
      <c r="D227" s="4"/>
      <c r="E227" s="4"/>
      <c r="F227" s="4"/>
      <c r="G227" s="104"/>
      <c r="H227" s="104"/>
      <c r="I227" s="14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2.75" customHeight="1">
      <c r="A228" s="4"/>
      <c r="B228" s="4"/>
      <c r="C228" s="4"/>
      <c r="D228" s="4"/>
      <c r="E228" s="4"/>
      <c r="F228" s="4"/>
      <c r="G228" s="104"/>
      <c r="H228" s="104"/>
      <c r="I228" s="14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2.75" customHeight="1">
      <c r="A229" s="4"/>
      <c r="B229" s="4"/>
      <c r="C229" s="4"/>
      <c r="D229" s="4"/>
      <c r="E229" s="4"/>
      <c r="F229" s="4"/>
      <c r="G229" s="104"/>
      <c r="H229" s="104"/>
      <c r="I229" s="14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2.75" customHeight="1">
      <c r="A230" s="4"/>
      <c r="B230" s="4"/>
      <c r="C230" s="4"/>
      <c r="D230" s="4"/>
      <c r="E230" s="4"/>
      <c r="F230" s="4"/>
      <c r="G230" s="104"/>
      <c r="H230" s="104"/>
      <c r="I230" s="14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2.75" customHeight="1">
      <c r="A231" s="4"/>
      <c r="B231" s="4"/>
      <c r="C231" s="4"/>
      <c r="D231" s="4"/>
      <c r="E231" s="4"/>
      <c r="F231" s="4"/>
      <c r="G231" s="104"/>
      <c r="H231" s="104"/>
      <c r="I231" s="14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2.75" customHeight="1">
      <c r="A232" s="4"/>
      <c r="B232" s="4"/>
      <c r="C232" s="4"/>
      <c r="D232" s="4"/>
      <c r="E232" s="4"/>
      <c r="F232" s="4"/>
      <c r="G232" s="104"/>
      <c r="H232" s="104"/>
      <c r="I232" s="14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2.75" customHeight="1">
      <c r="A233" s="4"/>
      <c r="B233" s="4"/>
      <c r="C233" s="4"/>
      <c r="D233" s="4"/>
      <c r="E233" s="4"/>
      <c r="F233" s="4"/>
      <c r="G233" s="104"/>
      <c r="H233" s="104"/>
      <c r="I233" s="14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2.75" customHeight="1">
      <c r="A234" s="4"/>
      <c r="B234" s="4"/>
      <c r="C234" s="4"/>
      <c r="D234" s="4"/>
      <c r="E234" s="4"/>
      <c r="F234" s="4"/>
      <c r="G234" s="104"/>
      <c r="H234" s="104"/>
      <c r="I234" s="14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2.75" customHeight="1">
      <c r="A235" s="4"/>
      <c r="B235" s="4"/>
      <c r="C235" s="4"/>
      <c r="D235" s="4"/>
      <c r="E235" s="4"/>
      <c r="F235" s="4"/>
      <c r="G235" s="104"/>
      <c r="H235" s="104"/>
      <c r="I235" s="14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2.75" customHeight="1">
      <c r="A236" s="4"/>
      <c r="B236" s="4"/>
      <c r="C236" s="4"/>
      <c r="D236" s="4"/>
      <c r="E236" s="4"/>
      <c r="F236" s="4"/>
      <c r="G236" s="104"/>
      <c r="H236" s="104"/>
      <c r="I236" s="14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2.75" customHeight="1">
      <c r="A237" s="4"/>
      <c r="B237" s="4"/>
      <c r="C237" s="4"/>
      <c r="D237" s="4"/>
      <c r="E237" s="4"/>
      <c r="F237" s="4"/>
      <c r="G237" s="104"/>
      <c r="H237" s="104"/>
      <c r="I237" s="14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2.75" customHeight="1">
      <c r="A238" s="4"/>
      <c r="B238" s="4"/>
      <c r="C238" s="4"/>
      <c r="D238" s="4"/>
      <c r="E238" s="4"/>
      <c r="F238" s="4"/>
      <c r="G238" s="104"/>
      <c r="H238" s="104"/>
      <c r="I238" s="14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2.75" customHeight="1">
      <c r="A239" s="4"/>
      <c r="B239" s="4"/>
      <c r="C239" s="4"/>
      <c r="D239" s="4"/>
      <c r="E239" s="4"/>
      <c r="F239" s="4"/>
      <c r="G239" s="104"/>
      <c r="H239" s="104"/>
      <c r="I239" s="14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2.75" customHeight="1">
      <c r="A240" s="4"/>
      <c r="B240" s="4"/>
      <c r="C240" s="4"/>
      <c r="D240" s="4"/>
      <c r="E240" s="4"/>
      <c r="F240" s="4"/>
      <c r="G240" s="104"/>
      <c r="H240" s="104"/>
      <c r="I240" s="14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2.75" customHeight="1">
      <c r="A241" s="4"/>
      <c r="B241" s="4"/>
      <c r="C241" s="4"/>
      <c r="D241" s="4"/>
      <c r="E241" s="4"/>
      <c r="F241" s="4"/>
      <c r="G241" s="104"/>
      <c r="H241" s="104"/>
      <c r="I241" s="14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2.75" customHeight="1">
      <c r="A242" s="4"/>
      <c r="B242" s="4"/>
      <c r="C242" s="4"/>
      <c r="D242" s="4"/>
      <c r="E242" s="4"/>
      <c r="F242" s="4"/>
      <c r="G242" s="104"/>
      <c r="H242" s="104"/>
      <c r="I242" s="14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2.75" customHeight="1">
      <c r="A243" s="4"/>
      <c r="B243" s="4"/>
      <c r="C243" s="4"/>
      <c r="D243" s="4"/>
      <c r="E243" s="4"/>
      <c r="F243" s="4"/>
      <c r="G243" s="104"/>
      <c r="H243" s="104"/>
      <c r="I243" s="14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2.75" customHeight="1">
      <c r="A244" s="4"/>
      <c r="B244" s="4"/>
      <c r="C244" s="4"/>
      <c r="D244" s="4"/>
      <c r="E244" s="4"/>
      <c r="F244" s="4"/>
      <c r="G244" s="104"/>
      <c r="H244" s="104"/>
      <c r="I244" s="14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2.75" customHeight="1">
      <c r="A245" s="4"/>
      <c r="B245" s="4"/>
      <c r="C245" s="4"/>
      <c r="D245" s="4"/>
      <c r="E245" s="4"/>
      <c r="F245" s="4"/>
      <c r="G245" s="104"/>
      <c r="H245" s="104"/>
      <c r="I245" s="14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2.75" customHeight="1">
      <c r="A246" s="4"/>
      <c r="B246" s="4"/>
      <c r="C246" s="4"/>
      <c r="D246" s="4"/>
      <c r="E246" s="4"/>
      <c r="F246" s="4"/>
      <c r="G246" s="104"/>
      <c r="H246" s="104"/>
      <c r="I246" s="14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2.75" customHeight="1">
      <c r="A247" s="4"/>
      <c r="B247" s="4"/>
      <c r="C247" s="4"/>
      <c r="D247" s="4"/>
      <c r="E247" s="4"/>
      <c r="F247" s="4"/>
      <c r="G247" s="104"/>
      <c r="H247" s="104"/>
      <c r="I247" s="14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2.75" customHeight="1">
      <c r="A248" s="4"/>
      <c r="B248" s="4"/>
      <c r="C248" s="4"/>
      <c r="D248" s="4"/>
      <c r="E248" s="4"/>
      <c r="F248" s="4"/>
      <c r="G248" s="104"/>
      <c r="H248" s="104"/>
      <c r="I248" s="14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2.75" customHeight="1">
      <c r="A249" s="4"/>
      <c r="B249" s="4"/>
      <c r="C249" s="4"/>
      <c r="D249" s="4"/>
      <c r="E249" s="4"/>
      <c r="F249" s="4"/>
      <c r="G249" s="104"/>
      <c r="H249" s="104"/>
      <c r="I249" s="14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2.75" customHeight="1">
      <c r="A250" s="4"/>
      <c r="B250" s="4"/>
      <c r="C250" s="4"/>
      <c r="D250" s="4"/>
      <c r="E250" s="4"/>
      <c r="F250" s="4"/>
      <c r="G250" s="104"/>
      <c r="H250" s="104"/>
      <c r="I250" s="14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2.75" customHeight="1">
      <c r="A251" s="4"/>
      <c r="B251" s="4"/>
      <c r="C251" s="4"/>
      <c r="D251" s="4"/>
      <c r="E251" s="4"/>
      <c r="F251" s="4"/>
      <c r="G251" s="104"/>
      <c r="H251" s="104"/>
      <c r="I251" s="14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2.75" customHeight="1">
      <c r="A252" s="4"/>
      <c r="B252" s="4"/>
      <c r="C252" s="4"/>
      <c r="D252" s="4"/>
      <c r="E252" s="4"/>
      <c r="F252" s="4"/>
      <c r="G252" s="104"/>
      <c r="H252" s="104"/>
      <c r="I252" s="14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2.75" customHeight="1">
      <c r="A253" s="4"/>
      <c r="B253" s="4"/>
      <c r="C253" s="4"/>
      <c r="D253" s="4"/>
      <c r="E253" s="4"/>
      <c r="F253" s="4"/>
      <c r="G253" s="104"/>
      <c r="H253" s="104"/>
      <c r="I253" s="14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2.75" customHeight="1">
      <c r="A254" s="4"/>
      <c r="B254" s="4"/>
      <c r="C254" s="4"/>
      <c r="D254" s="4"/>
      <c r="E254" s="4"/>
      <c r="F254" s="4"/>
      <c r="G254" s="104"/>
      <c r="H254" s="104"/>
      <c r="I254" s="14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2.75" customHeight="1">
      <c r="A255" s="4"/>
      <c r="B255" s="4"/>
      <c r="C255" s="4"/>
      <c r="D255" s="4"/>
      <c r="E255" s="4"/>
      <c r="F255" s="4"/>
      <c r="G255" s="104"/>
      <c r="H255" s="104"/>
      <c r="I255" s="14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2.75" customHeight="1">
      <c r="A256" s="4"/>
      <c r="B256" s="4"/>
      <c r="C256" s="4"/>
      <c r="D256" s="4"/>
      <c r="E256" s="4"/>
      <c r="F256" s="4"/>
      <c r="G256" s="104"/>
      <c r="H256" s="104"/>
      <c r="I256" s="14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2.75" customHeight="1">
      <c r="A257" s="4"/>
      <c r="B257" s="4"/>
      <c r="C257" s="4"/>
      <c r="D257" s="4"/>
      <c r="E257" s="4"/>
      <c r="F257" s="4"/>
      <c r="G257" s="104"/>
      <c r="H257" s="104"/>
      <c r="I257" s="14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2.75" customHeight="1">
      <c r="A258" s="4"/>
      <c r="B258" s="4"/>
      <c r="C258" s="4"/>
      <c r="D258" s="4"/>
      <c r="E258" s="4"/>
      <c r="F258" s="4"/>
      <c r="G258" s="104"/>
      <c r="H258" s="104"/>
      <c r="I258" s="14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2.75" customHeight="1">
      <c r="A259" s="4"/>
      <c r="B259" s="4"/>
      <c r="C259" s="4"/>
      <c r="D259" s="4"/>
      <c r="E259" s="4"/>
      <c r="F259" s="4"/>
      <c r="G259" s="104"/>
      <c r="H259" s="104"/>
      <c r="I259" s="14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2.75" customHeight="1">
      <c r="A260" s="4"/>
      <c r="B260" s="4"/>
      <c r="C260" s="4"/>
      <c r="D260" s="4"/>
      <c r="E260" s="4"/>
      <c r="F260" s="4"/>
      <c r="G260" s="104"/>
      <c r="H260" s="104"/>
      <c r="I260" s="14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2.75" customHeight="1">
      <c r="A261" s="4"/>
      <c r="B261" s="4"/>
      <c r="C261" s="4"/>
      <c r="D261" s="4"/>
      <c r="E261" s="4"/>
      <c r="F261" s="4"/>
      <c r="G261" s="104"/>
      <c r="H261" s="104"/>
      <c r="I261" s="14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2.75" customHeight="1">
      <c r="A262" s="4"/>
      <c r="B262" s="4"/>
      <c r="C262" s="4"/>
      <c r="D262" s="4"/>
      <c r="E262" s="4"/>
      <c r="F262" s="4"/>
      <c r="G262" s="104"/>
      <c r="H262" s="104"/>
      <c r="I262" s="14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2.75" customHeight="1">
      <c r="A263" s="4"/>
      <c r="B263" s="4"/>
      <c r="C263" s="4"/>
      <c r="D263" s="4"/>
      <c r="E263" s="4"/>
      <c r="F263" s="4"/>
      <c r="G263" s="104"/>
      <c r="H263" s="104"/>
      <c r="I263" s="14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2.75" customHeight="1">
      <c r="A264" s="4"/>
      <c r="B264" s="4"/>
      <c r="C264" s="4"/>
      <c r="D264" s="4"/>
      <c r="E264" s="4"/>
      <c r="F264" s="4"/>
      <c r="G264" s="104"/>
      <c r="H264" s="104"/>
      <c r="I264" s="14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2.75" customHeight="1">
      <c r="A265" s="4"/>
      <c r="B265" s="4"/>
      <c r="C265" s="4"/>
      <c r="D265" s="4"/>
      <c r="E265" s="4"/>
      <c r="F265" s="4"/>
      <c r="G265" s="104"/>
      <c r="H265" s="104"/>
      <c r="I265" s="14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2.75" customHeight="1">
      <c r="A266" s="4"/>
      <c r="B266" s="4"/>
      <c r="C266" s="4"/>
      <c r="D266" s="4"/>
      <c r="E266" s="4"/>
      <c r="F266" s="4"/>
      <c r="G266" s="104"/>
      <c r="H266" s="104"/>
      <c r="I266" s="14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2.75" customHeight="1">
      <c r="A267" s="4"/>
      <c r="B267" s="4"/>
      <c r="C267" s="4"/>
      <c r="D267" s="4"/>
      <c r="E267" s="4"/>
      <c r="F267" s="4"/>
      <c r="G267" s="104"/>
      <c r="H267" s="104"/>
      <c r="I267" s="14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2.75" customHeight="1">
      <c r="A268" s="4"/>
      <c r="B268" s="4"/>
      <c r="C268" s="4"/>
      <c r="D268" s="4"/>
      <c r="E268" s="4"/>
      <c r="F268" s="4"/>
      <c r="G268" s="104"/>
      <c r="H268" s="104"/>
      <c r="I268" s="14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2.75" customHeight="1">
      <c r="A269" s="4"/>
      <c r="B269" s="4"/>
      <c r="C269" s="4"/>
      <c r="D269" s="4"/>
      <c r="E269" s="4"/>
      <c r="F269" s="4"/>
      <c r="G269" s="104"/>
      <c r="H269" s="104"/>
      <c r="I269" s="14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2.75" customHeight="1">
      <c r="A270" s="4"/>
      <c r="B270" s="4"/>
      <c r="C270" s="4"/>
      <c r="D270" s="4"/>
      <c r="E270" s="4"/>
      <c r="F270" s="4"/>
      <c r="G270" s="104"/>
      <c r="H270" s="104"/>
      <c r="I270" s="14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2.75" customHeight="1">
      <c r="A271" s="4"/>
      <c r="B271" s="4"/>
      <c r="C271" s="4"/>
      <c r="D271" s="4"/>
      <c r="E271" s="4"/>
      <c r="F271" s="4"/>
      <c r="G271" s="104"/>
      <c r="H271" s="104"/>
      <c r="I271" s="14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2.75" customHeight="1">
      <c r="A272" s="4"/>
      <c r="B272" s="4"/>
      <c r="C272" s="4"/>
      <c r="D272" s="4"/>
      <c r="E272" s="4"/>
      <c r="F272" s="4"/>
      <c r="G272" s="104"/>
      <c r="H272" s="104"/>
      <c r="I272" s="14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2.75" customHeight="1">
      <c r="A273" s="4"/>
      <c r="B273" s="4"/>
      <c r="C273" s="4"/>
      <c r="D273" s="4"/>
      <c r="E273" s="4"/>
      <c r="F273" s="4"/>
      <c r="G273" s="104"/>
      <c r="H273" s="104"/>
      <c r="I273" s="14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2.75" customHeight="1">
      <c r="A274" s="4"/>
      <c r="B274" s="4"/>
      <c r="C274" s="4"/>
      <c r="D274" s="4"/>
      <c r="E274" s="4"/>
      <c r="F274" s="4"/>
      <c r="G274" s="104"/>
      <c r="H274" s="104"/>
      <c r="I274" s="14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2.75" customHeight="1">
      <c r="A275" s="4"/>
      <c r="B275" s="4"/>
      <c r="C275" s="4"/>
      <c r="D275" s="4"/>
      <c r="E275" s="4"/>
      <c r="F275" s="4"/>
      <c r="G275" s="104"/>
      <c r="H275" s="104"/>
      <c r="I275" s="14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2.75" customHeight="1">
      <c r="A276" s="4"/>
      <c r="B276" s="4"/>
      <c r="C276" s="4"/>
      <c r="D276" s="4"/>
      <c r="E276" s="4"/>
      <c r="F276" s="4"/>
      <c r="G276" s="104"/>
      <c r="H276" s="104"/>
      <c r="I276" s="14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2.75" customHeight="1">
      <c r="A277" s="4"/>
      <c r="B277" s="4"/>
      <c r="C277" s="4"/>
      <c r="D277" s="4"/>
      <c r="E277" s="4"/>
      <c r="F277" s="4"/>
      <c r="G277" s="104"/>
      <c r="H277" s="104"/>
      <c r="I277" s="14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2.75" customHeight="1">
      <c r="A278" s="4"/>
      <c r="B278" s="4"/>
      <c r="C278" s="4"/>
      <c r="D278" s="4"/>
      <c r="E278" s="4"/>
      <c r="F278" s="4"/>
      <c r="G278" s="104"/>
      <c r="H278" s="104"/>
      <c r="I278" s="14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2.75" customHeight="1">
      <c r="A279" s="4"/>
      <c r="B279" s="4"/>
      <c r="C279" s="4"/>
      <c r="D279" s="4"/>
      <c r="E279" s="4"/>
      <c r="F279" s="4"/>
      <c r="G279" s="104"/>
      <c r="H279" s="104"/>
      <c r="I279" s="14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2.75" customHeight="1">
      <c r="A280" s="4"/>
      <c r="B280" s="4"/>
      <c r="C280" s="4"/>
      <c r="D280" s="4"/>
      <c r="E280" s="4"/>
      <c r="F280" s="4"/>
      <c r="G280" s="104"/>
      <c r="H280" s="104"/>
      <c r="I280" s="14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2.75" customHeight="1">
      <c r="A281" s="4"/>
      <c r="B281" s="4"/>
      <c r="C281" s="4"/>
      <c r="D281" s="4"/>
      <c r="E281" s="4"/>
      <c r="F281" s="4"/>
      <c r="G281" s="104"/>
      <c r="H281" s="104"/>
      <c r="I281" s="14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2.75" customHeight="1">
      <c r="A282" s="4"/>
      <c r="B282" s="4"/>
      <c r="C282" s="4"/>
      <c r="D282" s="4"/>
      <c r="E282" s="4"/>
      <c r="F282" s="4"/>
      <c r="G282" s="104"/>
      <c r="H282" s="104"/>
      <c r="I282" s="14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2.75" customHeight="1">
      <c r="A283" s="4"/>
      <c r="B283" s="4"/>
      <c r="C283" s="4"/>
      <c r="D283" s="4"/>
      <c r="E283" s="4"/>
      <c r="F283" s="4"/>
      <c r="G283" s="104"/>
      <c r="H283" s="104"/>
      <c r="I283" s="14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2.75" customHeight="1">
      <c r="A284" s="4"/>
      <c r="B284" s="4"/>
      <c r="C284" s="4"/>
      <c r="D284" s="4"/>
      <c r="E284" s="4"/>
      <c r="F284" s="4"/>
      <c r="G284" s="104"/>
      <c r="H284" s="104"/>
      <c r="I284" s="14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2.75" customHeight="1">
      <c r="A285" s="4"/>
      <c r="B285" s="4"/>
      <c r="C285" s="4"/>
      <c r="D285" s="4"/>
      <c r="E285" s="4"/>
      <c r="F285" s="4"/>
      <c r="G285" s="104"/>
      <c r="H285" s="104"/>
      <c r="I285" s="14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2.75" customHeight="1">
      <c r="A286" s="4"/>
      <c r="B286" s="4"/>
      <c r="C286" s="4"/>
      <c r="D286" s="4"/>
      <c r="E286" s="4"/>
      <c r="F286" s="4"/>
      <c r="G286" s="104"/>
      <c r="H286" s="104"/>
      <c r="I286" s="14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2.75" customHeight="1">
      <c r="A287" s="4"/>
      <c r="B287" s="4"/>
      <c r="C287" s="4"/>
      <c r="D287" s="4"/>
      <c r="E287" s="4"/>
      <c r="F287" s="4"/>
      <c r="G287" s="104"/>
      <c r="H287" s="104"/>
      <c r="I287" s="14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2.75" customHeight="1">
      <c r="A288" s="4"/>
      <c r="B288" s="4"/>
      <c r="C288" s="4"/>
      <c r="D288" s="4"/>
      <c r="E288" s="4"/>
      <c r="F288" s="4"/>
      <c r="G288" s="104"/>
      <c r="H288" s="104"/>
      <c r="I288" s="14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2.75" customHeight="1">
      <c r="A289" s="4"/>
      <c r="B289" s="4"/>
      <c r="C289" s="4"/>
      <c r="D289" s="4"/>
      <c r="E289" s="4"/>
      <c r="F289" s="4"/>
      <c r="G289" s="104"/>
      <c r="H289" s="104"/>
      <c r="I289" s="14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2.75" customHeight="1">
      <c r="A290" s="4"/>
      <c r="B290" s="4"/>
      <c r="C290" s="4"/>
      <c r="D290" s="4"/>
      <c r="E290" s="4"/>
      <c r="F290" s="4"/>
      <c r="G290" s="104"/>
      <c r="H290" s="104"/>
      <c r="I290" s="14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2.75" customHeight="1">
      <c r="A291" s="4"/>
      <c r="B291" s="4"/>
      <c r="C291" s="4"/>
      <c r="D291" s="4"/>
      <c r="E291" s="4"/>
      <c r="F291" s="4"/>
      <c r="G291" s="104"/>
      <c r="H291" s="104"/>
      <c r="I291" s="14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2.75" customHeight="1">
      <c r="A292" s="4"/>
      <c r="B292" s="4"/>
      <c r="C292" s="4"/>
      <c r="D292" s="4"/>
      <c r="E292" s="4"/>
      <c r="F292" s="4"/>
      <c r="G292" s="104"/>
      <c r="H292" s="104"/>
      <c r="I292" s="14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2.75" customHeight="1">
      <c r="A293" s="4"/>
      <c r="B293" s="4"/>
      <c r="C293" s="4"/>
      <c r="D293" s="4"/>
      <c r="E293" s="4"/>
      <c r="F293" s="4"/>
      <c r="G293" s="104"/>
      <c r="H293" s="104"/>
      <c r="I293" s="14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2.75" customHeight="1">
      <c r="A294" s="4"/>
      <c r="B294" s="4"/>
      <c r="C294" s="4"/>
      <c r="D294" s="4"/>
      <c r="E294" s="4"/>
      <c r="F294" s="4"/>
      <c r="G294" s="104"/>
      <c r="H294" s="104"/>
      <c r="I294" s="14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2.75" customHeight="1">
      <c r="A295" s="4"/>
      <c r="B295" s="4"/>
      <c r="C295" s="4"/>
      <c r="D295" s="4"/>
      <c r="E295" s="4"/>
      <c r="F295" s="4"/>
      <c r="G295" s="104"/>
      <c r="H295" s="104"/>
      <c r="I295" s="14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2.75" customHeight="1">
      <c r="A296" s="4"/>
      <c r="B296" s="4"/>
      <c r="C296" s="4"/>
      <c r="D296" s="4"/>
      <c r="E296" s="4"/>
      <c r="F296" s="4"/>
      <c r="G296" s="104"/>
      <c r="H296" s="104"/>
      <c r="I296" s="14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2.75" customHeight="1">
      <c r="A297" s="4"/>
      <c r="B297" s="4"/>
      <c r="C297" s="4"/>
      <c r="D297" s="4"/>
      <c r="E297" s="4"/>
      <c r="F297" s="4"/>
      <c r="G297" s="104"/>
      <c r="H297" s="104"/>
      <c r="I297" s="14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2.75" customHeight="1">
      <c r="A298" s="4"/>
      <c r="B298" s="4"/>
      <c r="C298" s="4"/>
      <c r="D298" s="4"/>
      <c r="E298" s="4"/>
      <c r="F298" s="4"/>
      <c r="G298" s="104"/>
      <c r="H298" s="104"/>
      <c r="I298" s="14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2.75" customHeight="1">
      <c r="A299" s="4"/>
      <c r="B299" s="4"/>
      <c r="C299" s="4"/>
      <c r="D299" s="4"/>
      <c r="E299" s="4"/>
      <c r="F299" s="4"/>
      <c r="G299" s="104"/>
      <c r="H299" s="104"/>
      <c r="I299" s="14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2.75" customHeight="1">
      <c r="A300" s="4"/>
      <c r="B300" s="4"/>
      <c r="C300" s="4"/>
      <c r="D300" s="4"/>
      <c r="E300" s="4"/>
      <c r="F300" s="4"/>
      <c r="G300" s="104"/>
      <c r="H300" s="104"/>
      <c r="I300" s="14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2.75" customHeight="1">
      <c r="A301" s="4"/>
      <c r="B301" s="4"/>
      <c r="C301" s="4"/>
      <c r="D301" s="4"/>
      <c r="E301" s="4"/>
      <c r="F301" s="4"/>
      <c r="G301" s="104"/>
      <c r="H301" s="104"/>
      <c r="I301" s="14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2.75" customHeight="1">
      <c r="A302" s="4"/>
      <c r="B302" s="4"/>
      <c r="C302" s="4"/>
      <c r="D302" s="4"/>
      <c r="E302" s="4"/>
      <c r="F302" s="4"/>
      <c r="G302" s="104"/>
      <c r="H302" s="104"/>
      <c r="I302" s="14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2.75" customHeight="1">
      <c r="A303" s="4"/>
      <c r="B303" s="4"/>
      <c r="C303" s="4"/>
      <c r="D303" s="4"/>
      <c r="E303" s="4"/>
      <c r="F303" s="4"/>
      <c r="G303" s="104"/>
      <c r="H303" s="104"/>
      <c r="I303" s="14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2.75" customHeight="1">
      <c r="A304" s="4"/>
      <c r="B304" s="4"/>
      <c r="C304" s="4"/>
      <c r="D304" s="4"/>
      <c r="E304" s="4"/>
      <c r="F304" s="4"/>
      <c r="G304" s="104"/>
      <c r="H304" s="104"/>
      <c r="I304" s="14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2.75" customHeight="1">
      <c r="A305" s="4"/>
      <c r="B305" s="4"/>
      <c r="C305" s="4"/>
      <c r="D305" s="4"/>
      <c r="E305" s="4"/>
      <c r="F305" s="4"/>
      <c r="G305" s="104"/>
      <c r="H305" s="104"/>
      <c r="I305" s="14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2.75" customHeight="1">
      <c r="A306" s="4"/>
      <c r="B306" s="4"/>
      <c r="C306" s="4"/>
      <c r="D306" s="4"/>
      <c r="E306" s="4"/>
      <c r="F306" s="4"/>
      <c r="G306" s="104"/>
      <c r="H306" s="104"/>
      <c r="I306" s="14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2.75" customHeight="1">
      <c r="A307" s="4"/>
      <c r="B307" s="4"/>
      <c r="C307" s="4"/>
      <c r="D307" s="4"/>
      <c r="E307" s="4"/>
      <c r="F307" s="4"/>
      <c r="G307" s="104"/>
      <c r="H307" s="104"/>
      <c r="I307" s="14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2.75" customHeight="1">
      <c r="A308" s="4"/>
      <c r="B308" s="4"/>
      <c r="C308" s="4"/>
      <c r="D308" s="4"/>
      <c r="E308" s="4"/>
      <c r="F308" s="4"/>
      <c r="G308" s="104"/>
      <c r="H308" s="104"/>
      <c r="I308" s="14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2.75" customHeight="1">
      <c r="F309" s="146"/>
    </row>
    <row r="310" spans="1:29" ht="12.75" customHeight="1">
      <c r="F310" s="146"/>
    </row>
    <row r="311" spans="1:29" ht="12.75" customHeight="1">
      <c r="F311" s="146"/>
    </row>
    <row r="312" spans="1:29" ht="12.75" customHeight="1">
      <c r="F312" s="146"/>
    </row>
    <row r="313" spans="1:29" ht="12.75" customHeight="1">
      <c r="F313" s="146"/>
    </row>
    <row r="314" spans="1:29" ht="12.75" customHeight="1">
      <c r="F314" s="146"/>
    </row>
    <row r="315" spans="1:29" ht="12.75" customHeight="1">
      <c r="F315" s="146"/>
    </row>
    <row r="316" spans="1:29" ht="12.75" customHeight="1">
      <c r="F316" s="146"/>
    </row>
    <row r="317" spans="1:29" ht="12.75" customHeight="1">
      <c r="F317" s="146"/>
    </row>
    <row r="318" spans="1:29" ht="12.75" customHeight="1">
      <c r="F318" s="146"/>
    </row>
    <row r="319" spans="1:29" ht="12.75" customHeight="1">
      <c r="F319" s="146"/>
    </row>
    <row r="320" spans="1:29" ht="12.75" customHeight="1">
      <c r="F320" s="146"/>
    </row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2">
    <mergeCell ref="B2:M2"/>
    <mergeCell ref="M6:M7"/>
  </mergeCells>
  <phoneticPr fontId="18" type="noConversion"/>
  <dataValidations count="2">
    <dataValidation type="list" allowBlank="1" sqref="F6:F148" xr:uid="{00000000-0002-0000-0200-000000000000}">
      <formula1>"공금카드,계좌이체,현금거래,개인카드,사비집행"</formula1>
    </dataValidation>
    <dataValidation type="list" allowBlank="1" sqref="F149:F320" xr:uid="{00000000-0002-0000-0200-000001000000}">
      <formula1>"카드결제,계좌이체,현금인출,사비집행"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예결산안</vt:lpstr>
      <vt:lpstr>학생문화제_통장거래내역</vt:lpstr>
      <vt:lpstr>운영비_통장거래내역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2022-12-26T09:43:28Z</dcterms:created>
  <dcterms:modified xsi:type="dcterms:W3CDTF">2022-12-26T09:43:28Z</dcterms:modified>
</cp:coreProperties>
</file>