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oone_j/Desktop/@2/단체/학생복지위원회/위원장/22 12월 전학대회/"/>
    </mc:Choice>
  </mc:AlternateContent>
  <xr:revisionPtr revIDLastSave="0" documentId="13_ncr:1_{C9945ACE-1492-F24C-B022-A276CED71A5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예결산안" sheetId="1" r:id="rId1"/>
    <sheet name="통장거래내역 (사무국통장)" sheetId="2" r:id="rId2"/>
    <sheet name="통장거래내역 (복지국통장)" sheetId="3" r:id="rId3"/>
    <sheet name="통장거래내역 (문화국통장)" sheetId="4" r:id="rId4"/>
    <sheet name="통장거래내역 (코인노래방통장)" sheetId="5" r:id="rId5"/>
    <sheet name="통장거래내역 (현금금고)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  <c r="J40" i="1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6" i="5"/>
  <c r="I7" i="5" s="1"/>
  <c r="I8" i="5" s="1"/>
  <c r="I9" i="5" s="1"/>
  <c r="I10" i="5" s="1"/>
  <c r="I11" i="5" s="1"/>
  <c r="I12" i="5" s="1"/>
  <c r="I13" i="5" s="1"/>
  <c r="I14" i="5" s="1"/>
  <c r="I15" i="5" s="1"/>
  <c r="I6" i="4"/>
  <c r="I7" i="4" s="1"/>
  <c r="I8" i="4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7" i="3"/>
  <c r="I8" i="3" s="1"/>
  <c r="I9" i="3" s="1"/>
  <c r="I6" i="3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I480" i="2" s="1"/>
  <c r="I481" i="2" s="1"/>
  <c r="I482" i="2" s="1"/>
  <c r="I483" i="2" s="1"/>
  <c r="I484" i="2" s="1"/>
  <c r="I485" i="2" s="1"/>
  <c r="I486" i="2" s="1"/>
  <c r="I487" i="2" s="1"/>
  <c r="I488" i="2" s="1"/>
  <c r="I489" i="2" s="1"/>
  <c r="I490" i="2" s="1"/>
  <c r="I491" i="2" s="1"/>
  <c r="I492" i="2" s="1"/>
  <c r="I493" i="2" s="1"/>
  <c r="I494" i="2" s="1"/>
  <c r="I495" i="2" s="1"/>
  <c r="I496" i="2" s="1"/>
  <c r="I497" i="2" s="1"/>
  <c r="I498" i="2" s="1"/>
  <c r="I499" i="2" s="1"/>
  <c r="I500" i="2" s="1"/>
  <c r="I501" i="2" s="1"/>
  <c r="I502" i="2" s="1"/>
  <c r="I503" i="2" s="1"/>
  <c r="I504" i="2" s="1"/>
  <c r="I505" i="2" s="1"/>
  <c r="I506" i="2" s="1"/>
  <c r="I507" i="2" s="1"/>
  <c r="I508" i="2" s="1"/>
  <c r="I509" i="2" s="1"/>
  <c r="I510" i="2" s="1"/>
  <c r="I511" i="2" s="1"/>
  <c r="I512" i="2" s="1"/>
  <c r="I513" i="2" s="1"/>
  <c r="I514" i="2" s="1"/>
  <c r="I515" i="2" s="1"/>
  <c r="I516" i="2" s="1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I528" i="2" s="1"/>
  <c r="I529" i="2" s="1"/>
  <c r="I530" i="2" s="1"/>
  <c r="I531" i="2" s="1"/>
  <c r="I532" i="2" s="1"/>
  <c r="I533" i="2" s="1"/>
  <c r="I534" i="2" s="1"/>
  <c r="I535" i="2" s="1"/>
  <c r="I536" i="2" s="1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I548" i="2" s="1"/>
  <c r="I549" i="2" s="1"/>
  <c r="I550" i="2" s="1"/>
  <c r="I551" i="2" s="1"/>
  <c r="I552" i="2" s="1"/>
  <c r="I553" i="2" s="1"/>
  <c r="I554" i="2" s="1"/>
  <c r="I555" i="2" s="1"/>
  <c r="I556" i="2" s="1"/>
  <c r="I557" i="2" s="1"/>
  <c r="I558" i="2" s="1"/>
  <c r="I559" i="2" s="1"/>
  <c r="I560" i="2" s="1"/>
  <c r="I561" i="2" s="1"/>
  <c r="H83" i="1"/>
  <c r="D83" i="1"/>
  <c r="G82" i="1"/>
  <c r="G83" i="1" s="1"/>
  <c r="F82" i="1"/>
  <c r="E82" i="1"/>
  <c r="I82" i="1" s="1"/>
  <c r="D82" i="1"/>
  <c r="C82" i="1"/>
  <c r="G81" i="1"/>
  <c r="F81" i="1"/>
  <c r="E81" i="1"/>
  <c r="D81" i="1"/>
  <c r="C81" i="1"/>
  <c r="C83" i="1" s="1"/>
  <c r="H68" i="1"/>
  <c r="H67" i="1"/>
  <c r="I66" i="1"/>
  <c r="J66" i="1" s="1"/>
  <c r="J65" i="1"/>
  <c r="I65" i="1"/>
  <c r="I64" i="1"/>
  <c r="J64" i="1" s="1"/>
  <c r="I63" i="1"/>
  <c r="J63" i="1" s="1"/>
  <c r="I62" i="1"/>
  <c r="J62" i="1" s="1"/>
  <c r="I61" i="1"/>
  <c r="J61" i="1" s="1"/>
  <c r="I60" i="1"/>
  <c r="J60" i="1" s="1"/>
  <c r="J59" i="1"/>
  <c r="I59" i="1"/>
  <c r="I58" i="1"/>
  <c r="I67" i="1" s="1"/>
  <c r="I56" i="1"/>
  <c r="J56" i="1" s="1"/>
  <c r="H56" i="1"/>
  <c r="H57" i="1" s="1"/>
  <c r="I55" i="1"/>
  <c r="J55" i="1" s="1"/>
  <c r="I53" i="1"/>
  <c r="J53" i="1" s="1"/>
  <c r="H53" i="1"/>
  <c r="I52" i="1"/>
  <c r="J52" i="1" s="1"/>
  <c r="I51" i="1"/>
  <c r="J51" i="1" s="1"/>
  <c r="I50" i="1"/>
  <c r="J50" i="1" s="1"/>
  <c r="H49" i="1"/>
  <c r="H54" i="1" s="1"/>
  <c r="J48" i="1"/>
  <c r="I48" i="1"/>
  <c r="J47" i="1"/>
  <c r="I47" i="1"/>
  <c r="I49" i="1" s="1"/>
  <c r="H45" i="1"/>
  <c r="C94" i="1" s="1"/>
  <c r="I44" i="1"/>
  <c r="I45" i="1" s="1"/>
  <c r="I43" i="1"/>
  <c r="H43" i="1"/>
  <c r="I42" i="1"/>
  <c r="H41" i="1"/>
  <c r="I40" i="1"/>
  <c r="I41" i="1" s="1"/>
  <c r="H39" i="1"/>
  <c r="I38" i="1"/>
  <c r="J38" i="1" s="1"/>
  <c r="H37" i="1"/>
  <c r="I36" i="1"/>
  <c r="I37" i="1" s="1"/>
  <c r="J37" i="1" s="1"/>
  <c r="H35" i="1"/>
  <c r="I34" i="1"/>
  <c r="I35" i="1" s="1"/>
  <c r="J35" i="1" s="1"/>
  <c r="J33" i="1"/>
  <c r="I33" i="1"/>
  <c r="I32" i="1"/>
  <c r="H32" i="1"/>
  <c r="J32" i="1" s="1"/>
  <c r="J31" i="1"/>
  <c r="I31" i="1"/>
  <c r="I30" i="1"/>
  <c r="J30" i="1" s="1"/>
  <c r="H30" i="1"/>
  <c r="I29" i="1"/>
  <c r="J29" i="1" s="1"/>
  <c r="I28" i="1"/>
  <c r="J28" i="1" s="1"/>
  <c r="I27" i="1"/>
  <c r="J27" i="1" s="1"/>
  <c r="H26" i="1"/>
  <c r="I25" i="1"/>
  <c r="J25" i="1" s="1"/>
  <c r="I24" i="1"/>
  <c r="J24" i="1" s="1"/>
  <c r="H23" i="1"/>
  <c r="H46" i="1" s="1"/>
  <c r="I22" i="1"/>
  <c r="J22" i="1" s="1"/>
  <c r="I21" i="1"/>
  <c r="I23" i="1" s="1"/>
  <c r="H17" i="1"/>
  <c r="C88" i="1" s="1"/>
  <c r="H16" i="1"/>
  <c r="C103" i="1" s="1"/>
  <c r="I15" i="1"/>
  <c r="J15" i="1" s="1"/>
  <c r="I14" i="1"/>
  <c r="J14" i="1" s="1"/>
  <c r="J13" i="1"/>
  <c r="I13" i="1"/>
  <c r="I12" i="1"/>
  <c r="J12" i="1" s="1"/>
  <c r="I11" i="1"/>
  <c r="J11" i="1" s="1"/>
  <c r="I10" i="1"/>
  <c r="I16" i="1" s="1"/>
  <c r="H9" i="1"/>
  <c r="C93" i="1" s="1"/>
  <c r="I8" i="1"/>
  <c r="I9" i="1" s="1"/>
  <c r="I68" i="1" l="1"/>
  <c r="J68" i="1" s="1"/>
  <c r="J67" i="1"/>
  <c r="D103" i="1"/>
  <c r="J16" i="1"/>
  <c r="I46" i="1"/>
  <c r="J23" i="1"/>
  <c r="D94" i="1"/>
  <c r="E94" i="1" s="1"/>
  <c r="J45" i="1"/>
  <c r="I17" i="1"/>
  <c r="D93" i="1"/>
  <c r="J9" i="1"/>
  <c r="J49" i="1"/>
  <c r="I54" i="1"/>
  <c r="J54" i="1" s="1"/>
  <c r="H69" i="1"/>
  <c r="J21" i="1"/>
  <c r="J8" i="1"/>
  <c r="I39" i="1"/>
  <c r="J39" i="1" s="1"/>
  <c r="I26" i="1"/>
  <c r="J26" i="1" s="1"/>
  <c r="J36" i="1"/>
  <c r="J44" i="1"/>
  <c r="I57" i="1"/>
  <c r="J57" i="1" s="1"/>
  <c r="C74" i="1"/>
  <c r="I81" i="1"/>
  <c r="J34" i="1"/>
  <c r="J58" i="1"/>
  <c r="J10" i="1"/>
  <c r="E83" i="1"/>
  <c r="I83" i="1" s="1"/>
  <c r="F83" i="1"/>
  <c r="C89" i="1" l="1"/>
  <c r="C104" i="1" s="1"/>
  <c r="C75" i="1"/>
  <c r="I69" i="1"/>
  <c r="J46" i="1"/>
  <c r="E103" i="1"/>
  <c r="E93" i="1"/>
  <c r="D95" i="1"/>
  <c r="D88" i="1"/>
  <c r="J17" i="1"/>
  <c r="D74" i="1"/>
  <c r="E74" i="1" l="1"/>
  <c r="D89" i="1"/>
  <c r="J69" i="1"/>
  <c r="D75" i="1"/>
  <c r="E75" i="1" s="1"/>
  <c r="D90" i="1"/>
  <c r="E88" i="1"/>
  <c r="D104" i="1" l="1"/>
  <c r="E89" i="1"/>
  <c r="D76" i="1"/>
  <c r="E104" i="1" l="1"/>
  <c r="D105" i="1"/>
</calcChain>
</file>

<file path=xl/sharedStrings.xml><?xml version="1.0" encoding="utf-8"?>
<sst xmlns="http://schemas.openxmlformats.org/spreadsheetml/2006/main" count="4055" uniqueCount="705">
  <si>
    <t>학생복지위원회 22 4분기 결산안 (2022.08.29 - 2022.12.25)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</si>
  <si>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</si>
  <si>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</si>
  <si>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</si>
  <si>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</si>
  <si>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</si>
  <si>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</si>
  <si>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</si>
  <si>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</si>
  <si>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</si>
  <si>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학생복지위원회</t>
  </si>
  <si>
    <t>학생</t>
  </si>
  <si>
    <t>격려금</t>
  </si>
  <si>
    <t>AA</t>
  </si>
  <si>
    <t>계</t>
  </si>
  <si>
    <t>자치</t>
  </si>
  <si>
    <t>전반기 이월금</t>
  </si>
  <si>
    <t>BA</t>
  </si>
  <si>
    <t>전반기 결산안(220828)에서 이월된 금액</t>
  </si>
  <si>
    <t>예금 이자</t>
  </si>
  <si>
    <t>BB</t>
  </si>
  <si>
    <t>대여사업</t>
  </si>
  <si>
    <t>BC</t>
  </si>
  <si>
    <t>북마켓</t>
  </si>
  <si>
    <t>BD</t>
  </si>
  <si>
    <t>예상보다 북마켓 이용자 수가 적었음</t>
  </si>
  <si>
    <t>추석귀향버스</t>
  </si>
  <si>
    <t>BE</t>
  </si>
  <si>
    <t>코인노래방</t>
  </si>
  <si>
    <t>BF</t>
  </si>
  <si>
    <t>코인노래방 재개장에 관한 학교측과의 협의가 지연됨에 따라 코인노래방을 운영하지 않음</t>
  </si>
  <si>
    <t>총계</t>
  </si>
  <si>
    <t>지출</t>
  </si>
  <si>
    <t>담당(담당부서 or 담당인)</t>
  </si>
  <si>
    <t>사업명(대분류)</t>
  </si>
  <si>
    <t>항목(소분류)</t>
  </si>
  <si>
    <t>사무국</t>
  </si>
  <si>
    <t>비품 및 소모품 관리</t>
  </si>
  <si>
    <t>비품 구입 및 관리</t>
  </si>
  <si>
    <t>A1</t>
  </si>
  <si>
    <t>소모품 구입 및 관리</t>
  </si>
  <si>
    <t>A2</t>
  </si>
  <si>
    <t>정기 이체 관리</t>
  </si>
  <si>
    <t>복사기 렌탈료</t>
  </si>
  <si>
    <t>B1</t>
  </si>
  <si>
    <t>99,000원 * 4달</t>
  </si>
  <si>
    <t>공기청정기 렌탈료</t>
  </si>
  <si>
    <t>B2</t>
  </si>
  <si>
    <t>코웨이 측과의 공기청정기 렌탈 관련 협의 완료 전까지 공기청정기 렌탈료 지출 없음</t>
  </si>
  <si>
    <t xml:space="preserve"> 사업 홍보 및 관리</t>
  </si>
  <si>
    <t>포스터, 대자보, 현수막 제작</t>
  </si>
  <si>
    <t>C1</t>
  </si>
  <si>
    <t>사업 홍보 이벤트 상품</t>
  </si>
  <si>
    <t>C2</t>
  </si>
  <si>
    <t>설문조사 사업 홍보 이벤트 상품 지급을 1분기로 미룸</t>
  </si>
  <si>
    <t>대량문자 전송</t>
  </si>
  <si>
    <t>C3</t>
  </si>
  <si>
    <t>홈페이지 유지보수</t>
  </si>
  <si>
    <t>D1</t>
  </si>
  <si>
    <t>대여 사업</t>
  </si>
  <si>
    <t>대여물품 구입 및 수리</t>
  </si>
  <si>
    <t>E1</t>
  </si>
  <si>
    <t>보증금 환급</t>
  </si>
  <si>
    <t>E2</t>
  </si>
  <si>
    <t>예상보다 대여사업 이용자 수가 많았음</t>
  </si>
  <si>
    <t>신입 국원 프로젝트 사업 추진비</t>
  </si>
  <si>
    <t>신입 국원 프로젝트</t>
  </si>
  <si>
    <t>F1</t>
  </si>
  <si>
    <t>친목조 활동비</t>
  </si>
  <si>
    <t>G1</t>
  </si>
  <si>
    <t>회식비</t>
  </si>
  <si>
    <t>국별 회식</t>
  </si>
  <si>
    <t>H1</t>
  </si>
  <si>
    <t>-</t>
  </si>
  <si>
    <t>통장 간 돈의 이동</t>
  </si>
  <si>
    <t>I1</t>
  </si>
  <si>
    <t>통장 간 돈의 이동은 수입과 지출이 같으므로 원래는 0원이 되어야 하는데, 현금금고에서 사무국통장으로 통장 간 돈의 이동을 하는 과정에서 ATM기 수수료 1,400원이 발생함.</t>
  </si>
  <si>
    <t>J1</t>
  </si>
  <si>
    <t>합계</t>
  </si>
  <si>
    <t>복지국</t>
  </si>
  <si>
    <t>정산금액</t>
  </si>
  <si>
    <t>K1</t>
  </si>
  <si>
    <t>환불금액</t>
  </si>
  <si>
    <t>K2</t>
  </si>
  <si>
    <t>추석 귀향 버스</t>
  </si>
  <si>
    <t>버스 대절 비용</t>
  </si>
  <si>
    <t>L1</t>
  </si>
  <si>
    <t>L2</t>
  </si>
  <si>
    <t>실무복</t>
  </si>
  <si>
    <t>L3</t>
  </si>
  <si>
    <t>실무자와 탑승자의 구분이 모호했다는 피드백을 받아 원활한 사업 진행을 위해 실무복(단체티) 구입</t>
  </si>
  <si>
    <t>문화국</t>
  </si>
  <si>
    <t>롱패딩 공동구매</t>
  </si>
  <si>
    <t>디자인 공모전 상금 지급</t>
  </si>
  <si>
    <t>M1</t>
  </si>
  <si>
    <t>롱패딩 디자인 변경 피드백을 받아 디자인 공모전 시행</t>
  </si>
  <si>
    <t>코인노래방팀</t>
  </si>
  <si>
    <t>근로비</t>
  </si>
  <si>
    <t>N1</t>
  </si>
  <si>
    <t>N2</t>
  </si>
  <si>
    <t>N3</t>
  </si>
  <si>
    <t>기계 오작동 환불</t>
  </si>
  <si>
    <t>N4</t>
  </si>
  <si>
    <t>신곡 업데이트 및 유지보수</t>
  </si>
  <si>
    <t>N5</t>
  </si>
  <si>
    <t>코인노래방 이벤트 상품</t>
  </si>
  <si>
    <t>N6</t>
  </si>
  <si>
    <t>N7</t>
  </si>
  <si>
    <t>카드키 유지비</t>
  </si>
  <si>
    <t>N8</t>
  </si>
  <si>
    <t>19250원 * 4달</t>
  </si>
  <si>
    <t>예비비</t>
  </si>
  <si>
    <t>N9</t>
  </si>
  <si>
    <t>최종잔액</t>
  </si>
  <si>
    <t>사무국통장</t>
  </si>
  <si>
    <t>복지국통장</t>
  </si>
  <si>
    <t>문화국통장</t>
  </si>
  <si>
    <t>코인노래방 통장</t>
  </si>
  <si>
    <t>현금 금고</t>
  </si>
  <si>
    <t>기성회계</t>
  </si>
  <si>
    <t>전체</t>
  </si>
  <si>
    <t>거래 수단 별 최종잔액</t>
  </si>
  <si>
    <t>본회계</t>
  </si>
  <si>
    <t>[학생복지위원회] 22년도 4분기 회계감사자료 통장거래내역 - 사무국통장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</si>
  <si>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</si>
  <si>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</si>
  <si>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</si>
  <si>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</si>
  <si>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</si>
  <si>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</si>
  <si>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</si>
  <si>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</si>
  <si>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</si>
  <si>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</si>
  <si>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</si>
  <si>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</si>
  <si>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</si>
  <si>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</si>
  <si>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</si>
  <si>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</si>
  <si>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</si>
  <si>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유세명</t>
  </si>
  <si>
    <t>계좌이체</t>
  </si>
  <si>
    <t>사무국 통장 전반기 이월금</t>
  </si>
  <si>
    <t>복지국-&gt;사무국</t>
  </si>
  <si>
    <t>코인노래방팀-&gt;사무국</t>
  </si>
  <si>
    <t>홍민희</t>
  </si>
  <si>
    <t>김남희</t>
  </si>
  <si>
    <t>정인철</t>
  </si>
  <si>
    <t>공금카드</t>
  </si>
  <si>
    <t>O</t>
  </si>
  <si>
    <t>추석귀향버스 표 용지 구매 : 2000원*11매</t>
  </si>
  <si>
    <t>장재현</t>
  </si>
  <si>
    <t>국지호</t>
  </si>
  <si>
    <t>이창형</t>
  </si>
  <si>
    <t>박성민</t>
  </si>
  <si>
    <t>계서연</t>
  </si>
  <si>
    <t>이은준</t>
  </si>
  <si>
    <t xml:space="preserve"> O</t>
  </si>
  <si>
    <t>실무복 골드 * 37개, 데이지 * 2개</t>
  </si>
  <si>
    <t>신정원</t>
  </si>
  <si>
    <t>배정인</t>
  </si>
  <si>
    <t>김성진</t>
  </si>
  <si>
    <t>이예환</t>
  </si>
  <si>
    <t>황의현＿원주</t>
  </si>
  <si>
    <t>김민욱</t>
  </si>
  <si>
    <t>최서강</t>
  </si>
  <si>
    <t>최주찬</t>
  </si>
  <si>
    <t>한수경</t>
  </si>
  <si>
    <t>７０３８４양현우</t>
  </si>
  <si>
    <t>전윤호</t>
  </si>
  <si>
    <t>여현수</t>
  </si>
  <si>
    <t>박지윤</t>
  </si>
  <si>
    <t>김경환</t>
  </si>
  <si>
    <t>최동현</t>
  </si>
  <si>
    <t>카이센트럴버스</t>
  </si>
  <si>
    <t>이창민</t>
  </si>
  <si>
    <t>박종찬</t>
  </si>
  <si>
    <t>김준하</t>
  </si>
  <si>
    <t>엄성민</t>
  </si>
  <si>
    <t>유진희</t>
  </si>
  <si>
    <t>표진원</t>
  </si>
  <si>
    <t>정선교</t>
  </si>
  <si>
    <t>김상혁</t>
  </si>
  <si>
    <t>이학준</t>
  </si>
  <si>
    <t>김현승</t>
  </si>
  <si>
    <t>채희문</t>
  </si>
  <si>
    <t>김호재</t>
  </si>
  <si>
    <t>남경민</t>
  </si>
  <si>
    <t>박윤서</t>
  </si>
  <si>
    <t>정해원</t>
  </si>
  <si>
    <t>이찬영</t>
  </si>
  <si>
    <t>염민기</t>
  </si>
  <si>
    <t>이지안</t>
  </si>
  <si>
    <t>윤효상</t>
  </si>
  <si>
    <t>정우준</t>
  </si>
  <si>
    <t>오유경</t>
  </si>
  <si>
    <t>한소희</t>
  </si>
  <si>
    <t>최연주</t>
  </si>
  <si>
    <t>이채영</t>
  </si>
  <si>
    <t>박웅규</t>
  </si>
  <si>
    <t>오주원</t>
  </si>
  <si>
    <t>임재권</t>
  </si>
  <si>
    <t>안태현</t>
  </si>
  <si>
    <t>민소영</t>
  </si>
  <si>
    <t>이하연</t>
  </si>
  <si>
    <t>최연경</t>
  </si>
  <si>
    <t>이수완</t>
  </si>
  <si>
    <t>김윤태</t>
  </si>
  <si>
    <t>전도윤</t>
  </si>
  <si>
    <t>박재성</t>
  </si>
  <si>
    <t>조하새암</t>
  </si>
  <si>
    <t>조홍훈</t>
  </si>
  <si>
    <t>이강혁</t>
  </si>
  <si>
    <t>정현서</t>
  </si>
  <si>
    <t>김규현</t>
  </si>
  <si>
    <t>서정원</t>
  </si>
  <si>
    <t>박승민</t>
  </si>
  <si>
    <t>임현승</t>
  </si>
  <si>
    <t>차연우</t>
  </si>
  <si>
    <t>김택진</t>
  </si>
  <si>
    <t>윤초록</t>
  </si>
  <si>
    <t>최성아</t>
  </si>
  <si>
    <t>최예원</t>
  </si>
  <si>
    <t>김이현</t>
  </si>
  <si>
    <t>김동주</t>
  </si>
  <si>
    <t>노우찬</t>
  </si>
  <si>
    <t>이다혜</t>
  </si>
  <si>
    <t>김응현</t>
  </si>
  <si>
    <t>백승진</t>
  </si>
  <si>
    <t>한솔</t>
  </si>
  <si>
    <t>김재유</t>
  </si>
  <si>
    <t>남호철</t>
  </si>
  <si>
    <t>임규나</t>
  </si>
  <si>
    <t>한승효</t>
  </si>
  <si>
    <t>김민지</t>
  </si>
  <si>
    <t>전재우</t>
  </si>
  <si>
    <t>황재희</t>
  </si>
  <si>
    <t>정석호</t>
  </si>
  <si>
    <t>이세진</t>
  </si>
  <si>
    <t>이중원</t>
  </si>
  <si>
    <t>서영철</t>
  </si>
  <si>
    <t>염금서</t>
  </si>
  <si>
    <t>천서현</t>
  </si>
  <si>
    <t>민덕기</t>
  </si>
  <si>
    <t>한수진</t>
  </si>
  <si>
    <t>윤어진</t>
  </si>
  <si>
    <t>원예은</t>
  </si>
  <si>
    <t>김태현</t>
  </si>
  <si>
    <t>안시현</t>
  </si>
  <si>
    <t>임세종</t>
  </si>
  <si>
    <t>왕순언</t>
  </si>
  <si>
    <t>이광영</t>
  </si>
  <si>
    <t>허준표</t>
  </si>
  <si>
    <t>차영길</t>
  </si>
  <si>
    <t>문어람</t>
  </si>
  <si>
    <t>장혜진</t>
  </si>
  <si>
    <t>유원정</t>
  </si>
  <si>
    <t>손정호</t>
  </si>
  <si>
    <t>이혁진</t>
  </si>
  <si>
    <t>전준화</t>
  </si>
  <si>
    <t>박종범</t>
  </si>
  <si>
    <t>김원동</t>
  </si>
  <si>
    <t>박진욱</t>
  </si>
  <si>
    <t>최도요</t>
  </si>
  <si>
    <t>이현지</t>
  </si>
  <si>
    <t>한성수</t>
  </si>
  <si>
    <t>조강우</t>
  </si>
  <si>
    <t>김문성</t>
  </si>
  <si>
    <t>홍승의</t>
  </si>
  <si>
    <t>채동준</t>
  </si>
  <si>
    <t>최류해랑</t>
  </si>
  <si>
    <t>이종민</t>
  </si>
  <si>
    <t>양민진</t>
  </si>
  <si>
    <t>배주호</t>
  </si>
  <si>
    <t>이명진</t>
  </si>
  <si>
    <t>황정현</t>
  </si>
  <si>
    <t>조은서</t>
  </si>
  <si>
    <t>최승덕</t>
  </si>
  <si>
    <t>조명근</t>
  </si>
  <si>
    <t>김도영</t>
  </si>
  <si>
    <t>이창선</t>
  </si>
  <si>
    <t>오형훈</t>
  </si>
  <si>
    <t>황기욱</t>
  </si>
  <si>
    <t>정호용</t>
  </si>
  <si>
    <t>강민주</t>
  </si>
  <si>
    <t>김건호</t>
  </si>
  <si>
    <t>안희진</t>
  </si>
  <si>
    <t>조유진</t>
  </si>
  <si>
    <t>신현승</t>
  </si>
  <si>
    <t>한동희</t>
  </si>
  <si>
    <t>김보원</t>
  </si>
  <si>
    <t>이태양</t>
  </si>
  <si>
    <t>조유민</t>
  </si>
  <si>
    <t>최승규</t>
  </si>
  <si>
    <t>최서연</t>
  </si>
  <si>
    <t>김광우</t>
  </si>
  <si>
    <t>김준휘</t>
  </si>
  <si>
    <t>허원석</t>
  </si>
  <si>
    <t>이진형</t>
  </si>
  <si>
    <t>이정윤</t>
  </si>
  <si>
    <t>김준호</t>
  </si>
  <si>
    <t>김수원</t>
  </si>
  <si>
    <t>박일근</t>
  </si>
  <si>
    <t>정영재</t>
  </si>
  <si>
    <t>윤정한</t>
  </si>
  <si>
    <t>황예원</t>
  </si>
  <si>
    <t>윤소정</t>
  </si>
  <si>
    <t>박명찬</t>
  </si>
  <si>
    <t>이윤호</t>
  </si>
  <si>
    <t>신승민</t>
  </si>
  <si>
    <t>김예승</t>
  </si>
  <si>
    <t>김형진</t>
  </si>
  <si>
    <t>연제혁</t>
  </si>
  <si>
    <t>주진혁</t>
  </si>
  <si>
    <t>조윤태</t>
  </si>
  <si>
    <t>최동호</t>
  </si>
  <si>
    <t>이준수</t>
  </si>
  <si>
    <t>박시재</t>
  </si>
  <si>
    <t>정철민</t>
  </si>
  <si>
    <t>이인영</t>
  </si>
  <si>
    <t>박규빈</t>
  </si>
  <si>
    <t>김윤규</t>
  </si>
  <si>
    <t>김승환</t>
  </si>
  <si>
    <t>박상아</t>
  </si>
  <si>
    <t>안희원</t>
  </si>
  <si>
    <t>이주희</t>
  </si>
  <si>
    <t>홍은기</t>
  </si>
  <si>
    <t>김재욱</t>
  </si>
  <si>
    <t>한승희</t>
  </si>
  <si>
    <t>김유석</t>
  </si>
  <si>
    <t>김보민</t>
  </si>
  <si>
    <t>(카카오뱅크 - 배정인) 3333090700881</t>
  </si>
  <si>
    <t>X</t>
  </si>
  <si>
    <t>조강희</t>
  </si>
  <si>
    <t>손학모</t>
  </si>
  <si>
    <t>김재호</t>
  </si>
  <si>
    <t>조수민</t>
  </si>
  <si>
    <t>정재현</t>
  </si>
  <si>
    <t>신효섭</t>
  </si>
  <si>
    <t>박신유</t>
  </si>
  <si>
    <t>정경원</t>
  </si>
  <si>
    <t>김종우</t>
  </si>
  <si>
    <t>박성훈</t>
  </si>
  <si>
    <t>조민규</t>
  </si>
  <si>
    <t>손현진</t>
  </si>
  <si>
    <t>김경현</t>
  </si>
  <si>
    <t>김정훈</t>
  </si>
  <si>
    <t>김준서</t>
  </si>
  <si>
    <t>김예찬</t>
  </si>
  <si>
    <t>김정운</t>
  </si>
  <si>
    <t>권준우</t>
  </si>
  <si>
    <t>백준규</t>
  </si>
  <si>
    <t>이서진</t>
  </si>
  <si>
    <t>이소연</t>
  </si>
  <si>
    <t>정우성</t>
  </si>
  <si>
    <t>정태현</t>
  </si>
  <si>
    <t>손태일</t>
  </si>
  <si>
    <t>정재윤</t>
  </si>
  <si>
    <t>이동재</t>
  </si>
  <si>
    <t>이주영</t>
  </si>
  <si>
    <t>권진현</t>
  </si>
  <si>
    <t>신동원</t>
  </si>
  <si>
    <t>전혜원</t>
  </si>
  <si>
    <t>여정</t>
  </si>
  <si>
    <t>２１７９김민석</t>
  </si>
  <si>
    <t>김선하</t>
  </si>
  <si>
    <t>김현호</t>
  </si>
  <si>
    <t>강우성</t>
  </si>
  <si>
    <t>김진후</t>
  </si>
  <si>
    <t>권대용</t>
  </si>
  <si>
    <t>이은성</t>
  </si>
  <si>
    <t>이승훈</t>
  </si>
  <si>
    <t>정명근</t>
  </si>
  <si>
    <t>최영준</t>
  </si>
  <si>
    <t>이수연</t>
  </si>
  <si>
    <t>박준영</t>
  </si>
  <si>
    <t>김형철</t>
  </si>
  <si>
    <t>정지호</t>
  </si>
  <si>
    <t>조한백</t>
  </si>
  <si>
    <t>이수민</t>
  </si>
  <si>
    <t>김효경</t>
  </si>
  <si>
    <t>류치곤</t>
  </si>
  <si>
    <t>양희만</t>
  </si>
  <si>
    <t>김지윤</t>
  </si>
  <si>
    <t>정찬이</t>
  </si>
  <si>
    <t>김도엽</t>
  </si>
  <si>
    <t>김지후</t>
  </si>
  <si>
    <t>박근용</t>
  </si>
  <si>
    <t>김경진</t>
  </si>
  <si>
    <t>이민석</t>
  </si>
  <si>
    <t>신명</t>
  </si>
  <si>
    <t>임승호</t>
  </si>
  <si>
    <t>황성문</t>
  </si>
  <si>
    <t>이유리</t>
  </si>
  <si>
    <t>이세현</t>
  </si>
  <si>
    <t>김준영</t>
  </si>
  <si>
    <t>김동현</t>
  </si>
  <si>
    <t>이주호</t>
  </si>
  <si>
    <t>안태찬</t>
  </si>
  <si>
    <t>최윤정</t>
  </si>
  <si>
    <t>이승찬</t>
  </si>
  <si>
    <t>이민섭</t>
  </si>
  <si>
    <t>문혜정</t>
  </si>
  <si>
    <t>정상</t>
  </si>
  <si>
    <t>전무승</t>
  </si>
  <si>
    <t>정현섭</t>
  </si>
  <si>
    <t>임승찬</t>
  </si>
  <si>
    <t>김호련</t>
  </si>
  <si>
    <t>이정현</t>
  </si>
  <si>
    <t>정홍주</t>
  </si>
  <si>
    <t>김제형</t>
  </si>
  <si>
    <t>윤준혁</t>
  </si>
  <si>
    <t>이현직</t>
  </si>
  <si>
    <t>강영훈</t>
  </si>
  <si>
    <t>이동현</t>
  </si>
  <si>
    <t>노가은</t>
  </si>
  <si>
    <t>최승연</t>
  </si>
  <si>
    <t>마노아</t>
  </si>
  <si>
    <t>배현진</t>
  </si>
  <si>
    <t>박지민</t>
  </si>
  <si>
    <t>김태형</t>
  </si>
  <si>
    <t>이혜리</t>
  </si>
  <si>
    <t>김채영</t>
  </si>
  <si>
    <t>김승모</t>
  </si>
  <si>
    <t>최지훈</t>
  </si>
  <si>
    <t>이세찬</t>
  </si>
  <si>
    <t>이우진</t>
  </si>
  <si>
    <t>왕예준</t>
  </si>
  <si>
    <t>성지윤</t>
  </si>
  <si>
    <t>구재영</t>
  </si>
  <si>
    <t>２０１９０３６３ 안</t>
  </si>
  <si>
    <t>최치원</t>
  </si>
  <si>
    <t>김주연</t>
  </si>
  <si>
    <t>정윤호</t>
  </si>
  <si>
    <t>주민형</t>
  </si>
  <si>
    <t>백광운</t>
  </si>
  <si>
    <t>박병지</t>
  </si>
  <si>
    <t>손태환</t>
  </si>
  <si>
    <t>한상준</t>
  </si>
  <si>
    <t>전숙정</t>
  </si>
  <si>
    <t>제영석</t>
  </si>
  <si>
    <t>공호영</t>
  </si>
  <si>
    <t>박지혜</t>
  </si>
  <si>
    <t>박소윤</t>
  </si>
  <si>
    <t>도현</t>
  </si>
  <si>
    <t>김민선</t>
  </si>
  <si>
    <t>오한결</t>
  </si>
  <si>
    <t>나혜린</t>
  </si>
  <si>
    <t>배다현</t>
  </si>
  <si>
    <t>김민석</t>
  </si>
  <si>
    <t>이여경</t>
  </si>
  <si>
    <t>임우현</t>
  </si>
  <si>
    <t>김승우</t>
  </si>
  <si>
    <t>김재훈</t>
  </si>
  <si>
    <t>안병준</t>
  </si>
  <si>
    <t>김민규</t>
  </si>
  <si>
    <t>박선영</t>
  </si>
  <si>
    <t>김시연</t>
  </si>
  <si>
    <t>최지용</t>
  </si>
  <si>
    <t>정선호</t>
  </si>
  <si>
    <t>임형진</t>
  </si>
  <si>
    <t>안성빈</t>
  </si>
  <si>
    <t>류하린</t>
  </si>
  <si>
    <t>이도현</t>
  </si>
  <si>
    <t>이동열</t>
  </si>
  <si>
    <t>이진욱</t>
  </si>
  <si>
    <t>조성웅</t>
  </si>
  <si>
    <t>정한영</t>
  </si>
  <si>
    <t>백유진</t>
  </si>
  <si>
    <t>정예진</t>
  </si>
  <si>
    <t>이정홍</t>
  </si>
  <si>
    <t>권명석</t>
  </si>
  <si>
    <t>강병민</t>
  </si>
  <si>
    <t>최정만</t>
  </si>
  <si>
    <t>강기민</t>
  </si>
  <si>
    <t>성해찬</t>
  </si>
  <si>
    <t>지상윤</t>
  </si>
  <si>
    <t>채현욱</t>
  </si>
  <si>
    <t>박한성</t>
  </si>
  <si>
    <t>이승민</t>
  </si>
  <si>
    <t>이충필</t>
  </si>
  <si>
    <t>정준현</t>
  </si>
  <si>
    <t>김유준</t>
  </si>
  <si>
    <t>제우성</t>
  </si>
  <si>
    <t>이동헌</t>
  </si>
  <si>
    <t>홍성준</t>
  </si>
  <si>
    <t>천우필</t>
  </si>
  <si>
    <t>김연우</t>
  </si>
  <si>
    <t>김준엽</t>
  </si>
  <si>
    <t>김윤수</t>
  </si>
  <si>
    <t>신승혜</t>
  </si>
  <si>
    <t>이금진</t>
  </si>
  <si>
    <t>신민기</t>
  </si>
  <si>
    <t>이경원</t>
  </si>
  <si>
    <t>신영호</t>
  </si>
  <si>
    <t>김지원</t>
  </si>
  <si>
    <t>강신재</t>
  </si>
  <si>
    <t>문주혁</t>
  </si>
  <si>
    <t>안성훈</t>
  </si>
  <si>
    <t>황혜원</t>
  </si>
  <si>
    <t>현수봉</t>
  </si>
  <si>
    <t>이준석</t>
  </si>
  <si>
    <t>민동휘</t>
  </si>
  <si>
    <t>김홍진</t>
  </si>
  <si>
    <t>최재혁</t>
  </si>
  <si>
    <t>이관우</t>
  </si>
  <si>
    <t>김지홍</t>
  </si>
  <si>
    <t>김기영</t>
  </si>
  <si>
    <t>윤창민</t>
  </si>
  <si>
    <t>민동혁</t>
  </si>
  <si>
    <t>박천명</t>
  </si>
  <si>
    <t>박주형</t>
  </si>
  <si>
    <t>강다담</t>
  </si>
  <si>
    <t>김성은</t>
  </si>
  <si>
    <t>전재형</t>
  </si>
  <si>
    <t>류현우</t>
  </si>
  <si>
    <t>김윤지</t>
  </si>
  <si>
    <t>전채훈</t>
  </si>
  <si>
    <t>임재민</t>
  </si>
  <si>
    <t>김도형</t>
  </si>
  <si>
    <t>이승현</t>
  </si>
  <si>
    <t>이석주</t>
  </si>
  <si>
    <t>신상문</t>
  </si>
  <si>
    <t>이종훈</t>
  </si>
  <si>
    <t>공진석</t>
  </si>
  <si>
    <t>김정원</t>
  </si>
  <si>
    <t>허현</t>
  </si>
  <si>
    <t>최건우</t>
  </si>
  <si>
    <t>김이삭</t>
  </si>
  <si>
    <t>김현준</t>
  </si>
  <si>
    <t>김진아</t>
  </si>
  <si>
    <t>임성준</t>
  </si>
  <si>
    <t>성근창</t>
  </si>
  <si>
    <t>김도현</t>
  </si>
  <si>
    <t>조윤희</t>
  </si>
  <si>
    <t>정초연</t>
  </si>
  <si>
    <t>이승언</t>
  </si>
  <si>
    <t>김창희</t>
  </si>
  <si>
    <t>정진</t>
  </si>
  <si>
    <t>김명지</t>
  </si>
  <si>
    <t>이건희</t>
  </si>
  <si>
    <t>박규병</t>
  </si>
  <si>
    <t>김재형</t>
  </si>
  <si>
    <t>김태하</t>
  </si>
  <si>
    <t>윤승환</t>
  </si>
  <si>
    <t>박재영</t>
  </si>
  <si>
    <t>정재령０６０６</t>
  </si>
  <si>
    <t>유서원</t>
  </si>
  <si>
    <t>이소영</t>
  </si>
  <si>
    <t>김홍희</t>
  </si>
  <si>
    <t>이정민</t>
  </si>
  <si>
    <t>김진하</t>
  </si>
  <si>
    <t>김영훈</t>
  </si>
  <si>
    <t>권호용</t>
  </si>
  <si>
    <t>최예성</t>
  </si>
  <si>
    <t>문시은</t>
  </si>
  <si>
    <t>최은진</t>
  </si>
  <si>
    <t>이채준</t>
  </si>
  <si>
    <t>황승하</t>
  </si>
  <si>
    <t>김인기</t>
  </si>
  <si>
    <t>박건수</t>
  </si>
  <si>
    <t>박도윤</t>
  </si>
  <si>
    <t>오동근</t>
  </si>
  <si>
    <t>한효근</t>
  </si>
  <si>
    <t>이찬우</t>
  </si>
  <si>
    <t>이관형</t>
  </si>
  <si>
    <t>이낙형</t>
  </si>
  <si>
    <t>오창준</t>
  </si>
  <si>
    <t>안수연</t>
  </si>
  <si>
    <t>지종현</t>
  </si>
  <si>
    <t>유영석</t>
  </si>
  <si>
    <t>최은서</t>
  </si>
  <si>
    <t>안예지</t>
  </si>
  <si>
    <t>김나은</t>
  </si>
  <si>
    <t>주예준</t>
  </si>
  <si>
    <t>윤성윤</t>
  </si>
  <si>
    <t>최선영</t>
  </si>
  <si>
    <t>염다영</t>
  </si>
  <si>
    <t>남유진</t>
  </si>
  <si>
    <t>박준우</t>
  </si>
  <si>
    <t>안지언</t>
  </si>
  <si>
    <t>강성빈</t>
  </si>
  <si>
    <t>이정준</t>
  </si>
  <si>
    <t>김창민</t>
  </si>
  <si>
    <t>김민성</t>
  </si>
  <si>
    <t>천세협</t>
  </si>
  <si>
    <t>임진하</t>
  </si>
  <si>
    <t>이성원</t>
  </si>
  <si>
    <t>김현우</t>
  </si>
  <si>
    <t>서하림</t>
  </si>
  <si>
    <t>양기표</t>
  </si>
  <si>
    <t>모지훈</t>
  </si>
  <si>
    <t>이융희</t>
  </si>
  <si>
    <t>정철윤</t>
  </si>
  <si>
    <t>김가현</t>
  </si>
  <si>
    <t>전재헌</t>
  </si>
  <si>
    <t>차현지</t>
  </si>
  <si>
    <t>김영현</t>
  </si>
  <si>
    <t>백건우</t>
  </si>
  <si>
    <t>이현기</t>
  </si>
  <si>
    <t>최준호</t>
  </si>
  <si>
    <t>이재준</t>
  </si>
  <si>
    <t>황준섭</t>
  </si>
  <si>
    <t>한승현</t>
  </si>
  <si>
    <t>설진호</t>
  </si>
  <si>
    <t>김재홍</t>
  </si>
  <si>
    <t>정채원（페퍼저축은행</t>
  </si>
  <si>
    <t>손용훈</t>
  </si>
  <si>
    <t>남지현</t>
  </si>
  <si>
    <t>이해인</t>
  </si>
  <si>
    <t>김현경</t>
  </si>
  <si>
    <t>전세준</t>
  </si>
  <si>
    <t>윤상희</t>
  </si>
  <si>
    <t>임석재</t>
  </si>
  <si>
    <t>설예은</t>
  </si>
  <si>
    <t>오용우</t>
  </si>
  <si>
    <t>(우체국 - 한국사이버결제) 01241981434372</t>
  </si>
  <si>
    <t>(국민 - 엑스포관광전세버스협) 54230104189516</t>
  </si>
  <si>
    <t>추석귀향버스 버스 대절 비용</t>
  </si>
  <si>
    <t>김영서</t>
  </si>
  <si>
    <t>(220619~220917)</t>
  </si>
  <si>
    <t>현금거래</t>
  </si>
  <si>
    <t>추석귀향버스 사업으로 현금을 많이 걷어 현금 금고에 있던 돈을 ATM으로 입금 (수수료 :  700원)</t>
  </si>
  <si>
    <t>현금금고 -&gt; 사무국</t>
  </si>
  <si>
    <t>(우리 - 김이현) 1002160888477</t>
  </si>
  <si>
    <t>추귀버_당산행 환불</t>
  </si>
  <si>
    <t>(하나 - 유서원) 16391071106707</t>
  </si>
  <si>
    <t>(하나 - 조유진) 14789104156707</t>
  </si>
  <si>
    <t>(카카오뱅크 - 남지영) 3333074170754</t>
  </si>
  <si>
    <t>북마켓_판매대금</t>
  </si>
  <si>
    <t>(우리 - 김효경) 1002258079734</t>
  </si>
  <si>
    <t>(국민 - 이가현) 73730101434129</t>
  </si>
  <si>
    <t>(카카오뱅크 - 김선경) 3333091748529</t>
  </si>
  <si>
    <t>(우리 - (주)에스원) 61721053118998</t>
  </si>
  <si>
    <t>(신한 - 지대광(대광비즈니스)) 110195076895</t>
  </si>
  <si>
    <t>이성준</t>
  </si>
  <si>
    <t>유신영</t>
  </si>
  <si>
    <t>(농협 - 이낙형) 3021221381261</t>
  </si>
  <si>
    <t>문화국-&gt;사무국</t>
  </si>
  <si>
    <t>(우리 - 백재웅) 1002361940268</t>
  </si>
  <si>
    <t>천다호</t>
  </si>
  <si>
    <t>펩시 제로슈거 라임향 210ml * 30개입, 더블에이 복사용지 2500매 * 2개, 킨더초콜릿 미니 20T * 6봉지</t>
  </si>
  <si>
    <t>녹색 사각 달리(수레)</t>
  </si>
  <si>
    <t>최윤석</t>
  </si>
  <si>
    <t>박정훈</t>
  </si>
  <si>
    <t>(우리 - 권순형) 1002554829780</t>
  </si>
  <si>
    <t>나무야나무야 도톰한 3겹데코 롤 화장지 30m, 30롤 * 2팩</t>
  </si>
  <si>
    <t>이현석</t>
  </si>
  <si>
    <t>개인카드</t>
  </si>
  <si>
    <t>(하나 - 이현석) 82991018198007</t>
  </si>
  <si>
    <t>롱패딩 포스터 50장 : 24100원 + 배송비 : 3000원</t>
  </si>
  <si>
    <t>슬리퍼 : 3000원 + 인주 : 3900원</t>
  </si>
  <si>
    <t>한현준</t>
  </si>
  <si>
    <t>정건영</t>
  </si>
  <si>
    <t>(국민 - 정건영) 70940200311166</t>
  </si>
  <si>
    <t>(농협 - 최윤석) 3120159415981</t>
  </si>
  <si>
    <t>조민수</t>
  </si>
  <si>
    <t>(우리 - 천다호) 1002261941538</t>
  </si>
  <si>
    <t>대전신세계백화점 아트사이언스 호우섬</t>
  </si>
  <si>
    <t>박병찬</t>
  </si>
  <si>
    <t>화로에 굽다</t>
  </si>
  <si>
    <t>변다현</t>
  </si>
  <si>
    <t>택배 사업 홍보 컬러 포스터 * 60장</t>
  </si>
  <si>
    <t>택배 사업 수기 운송장 * 60장</t>
  </si>
  <si>
    <t>택배 사업 대자보 * 15장</t>
  </si>
  <si>
    <t>(우리 - 유세명) 1002060843395</t>
  </si>
  <si>
    <t>사무국장 격려금</t>
  </si>
  <si>
    <t>(농협 - 홍민희) 3021147365111</t>
  </si>
  <si>
    <t>복지국장 격려금</t>
  </si>
  <si>
    <t>(우리 - 유신영) 1002060891263</t>
  </si>
  <si>
    <t>문화국장 격려금</t>
  </si>
  <si>
    <t>(농협 - 변현빈) 89802348161</t>
  </si>
  <si>
    <t>부위원장 격려금</t>
  </si>
  <si>
    <t>[학생복지위원회] 22년도 4분기 회계감사자료 통장거래내역 - 복지국통장</t>
  </si>
  <si>
    <t>복지국 통장 전반기 이월금</t>
  </si>
  <si>
    <t>(우체국 - 국지호) 31276902099632</t>
  </si>
  <si>
    <t>최준휘</t>
  </si>
  <si>
    <t>여남규</t>
  </si>
  <si>
    <t>김혁준</t>
  </si>
  <si>
    <t>윤상욱</t>
  </si>
  <si>
    <t>박준혁</t>
  </si>
  <si>
    <t>(220828~220924)</t>
  </si>
  <si>
    <t>(220925~221022)</t>
  </si>
  <si>
    <t>(221023~221126)</t>
  </si>
  <si>
    <t>[학생복지위원회] 22년도 4분기 회계감사자료 통장거래내역 - 문화국통장</t>
  </si>
  <si>
    <t>문화국 통장 전반기 이월금</t>
  </si>
  <si>
    <t>[학생복지위원회] 22년도 4분기 회계감사자료 통장거래내역 - 코인노래방통장</t>
  </si>
  <si>
    <t>코인노래방팀 통장 전반기 이월금</t>
  </si>
  <si>
    <t>(221127~221224)</t>
  </si>
  <si>
    <t>[학생복지위원회] 22년도 4분기 회계감사자료 통장거래내역 - 현금금고</t>
  </si>
  <si>
    <t>현금금고 전반기 이월금</t>
  </si>
  <si>
    <t>고어진</t>
  </si>
  <si>
    <t>권정용</t>
  </si>
  <si>
    <t>상행 판매금액</t>
  </si>
  <si>
    <t>송제리</t>
  </si>
  <si>
    <t>하행 판매금액</t>
  </si>
  <si>
    <t>잔여표 판매금액</t>
  </si>
  <si>
    <t>변현빈</t>
  </si>
  <si>
    <t>전재환</t>
  </si>
  <si>
    <t>윤민준</t>
  </si>
  <si>
    <t>이가현</t>
  </si>
  <si>
    <t>정인혁</t>
  </si>
  <si>
    <t>합계</t>
    <phoneticPr fontId="13" type="noConversion"/>
  </si>
  <si>
    <t>홈페이지 관리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</si>
</sst>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4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&quot;맑은 고딕&quot;"/>
      <charset val="129"/>
    </font>
    <font>
      <sz val="10"/>
      <color rgb="FF00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돋움"/>
      <family val="2"/>
      <charset val="129"/>
    </font>
    <font>
      <sz val="10"/>
      <name val="돋움"/>
      <family val="2"/>
      <charset val="129"/>
    </font>
    <font>
      <sz val="8"/>
      <name val="나눔명조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wrapText="1"/>
    </xf>
    <xf numFmtId="176" fontId="3" fillId="0" borderId="4" xfId="0" applyNumberFormat="1" applyFont="1" applyBorder="1" applyAlignment="1">
      <alignment horizont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176" fontId="5" fillId="4" borderId="5" xfId="0" applyNumberFormat="1" applyFont="1" applyFill="1" applyBorder="1" applyAlignment="1">
      <alignment horizontal="center" vertical="center" wrapText="1"/>
    </xf>
    <xf numFmtId="10" fontId="3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177" fontId="5" fillId="5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176" fontId="3" fillId="3" borderId="8" xfId="0" applyNumberFormat="1" applyFont="1" applyFill="1" applyBorder="1" applyAlignment="1">
      <alignment horizontal="center" wrapText="1"/>
    </xf>
    <xf numFmtId="176" fontId="0" fillId="3" borderId="0" xfId="0" applyNumberFormat="1" applyFill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wrapText="1"/>
    </xf>
    <xf numFmtId="176" fontId="5" fillId="2" borderId="8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176" fontId="5" fillId="6" borderId="8" xfId="0" applyNumberFormat="1" applyFont="1" applyFill="1" applyBorder="1" applyAlignment="1">
      <alignment horizontal="center" vertical="center" wrapText="1"/>
    </xf>
    <xf numFmtId="177" fontId="5" fillId="6" borderId="8" xfId="0" applyNumberFormat="1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177" fontId="3" fillId="3" borderId="4" xfId="0" applyNumberFormat="1" applyFont="1" applyFill="1" applyBorder="1" applyAlignment="1">
      <alignment horizontal="center"/>
    </xf>
    <xf numFmtId="176" fontId="5" fillId="4" borderId="8" xfId="0" applyNumberFormat="1" applyFont="1" applyFill="1" applyBorder="1" applyAlignment="1">
      <alignment horizontal="center" vertical="center"/>
    </xf>
    <xf numFmtId="177" fontId="5" fillId="4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7" borderId="0" xfId="0" applyFont="1" applyFill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178" fontId="0" fillId="3" borderId="0" xfId="0" applyNumberFormat="1" applyFill="1" applyAlignment="1">
      <alignment horizontal="right"/>
    </xf>
    <xf numFmtId="178" fontId="4" fillId="0" borderId="8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 wrapText="1"/>
    </xf>
    <xf numFmtId="178" fontId="0" fillId="3" borderId="8" xfId="0" applyNumberFormat="1" applyFill="1" applyBorder="1" applyAlignment="1">
      <alignment horizontal="right"/>
    </xf>
    <xf numFmtId="176" fontId="4" fillId="3" borderId="8" xfId="0" applyNumberFormat="1" applyFont="1" applyFill="1" applyBorder="1" applyAlignment="1">
      <alignment horizontal="center" wrapText="1"/>
    </xf>
    <xf numFmtId="178" fontId="5" fillId="9" borderId="0" xfId="0" applyNumberFormat="1" applyFont="1" applyFill="1" applyAlignment="1">
      <alignment horizontal="center" wrapText="1"/>
    </xf>
    <xf numFmtId="0" fontId="3" fillId="9" borderId="0" xfId="0" applyFont="1" applyFill="1"/>
    <xf numFmtId="0" fontId="3" fillId="0" borderId="8" xfId="0" applyFont="1" applyBorder="1" applyAlignment="1">
      <alignment horizontal="center"/>
    </xf>
    <xf numFmtId="0" fontId="3" fillId="3" borderId="0" xfId="0" applyFont="1" applyFill="1"/>
    <xf numFmtId="0" fontId="5" fillId="8" borderId="8" xfId="0" applyFont="1" applyFill="1" applyBorder="1" applyAlignment="1">
      <alignment horizontal="center" wrapText="1"/>
    </xf>
    <xf numFmtId="176" fontId="7" fillId="3" borderId="8" xfId="0" applyNumberFormat="1" applyFont="1" applyFill="1" applyBorder="1" applyAlignment="1">
      <alignment horizontal="center" wrapText="1"/>
    </xf>
    <xf numFmtId="176" fontId="3" fillId="3" borderId="0" xfId="0" applyNumberFormat="1" applyFont="1" applyFill="1" applyAlignment="1">
      <alignment horizontal="center" wrapText="1"/>
    </xf>
    <xf numFmtId="176" fontId="5" fillId="9" borderId="8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76" fontId="5" fillId="3" borderId="0" xfId="0" applyNumberFormat="1" applyFont="1" applyFill="1" applyAlignment="1">
      <alignment horizontal="center" wrapText="1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/>
    <xf numFmtId="176" fontId="5" fillId="7" borderId="3" xfId="0" applyNumberFormat="1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178" fontId="7" fillId="3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 wrapText="1"/>
    </xf>
    <xf numFmtId="178" fontId="5" fillId="9" borderId="5" xfId="0" applyNumberFormat="1" applyFont="1" applyFill="1" applyBorder="1" applyAlignment="1">
      <alignment horizontal="center" wrapText="1"/>
    </xf>
    <xf numFmtId="0" fontId="3" fillId="0" borderId="9" xfId="0" applyFont="1" applyBorder="1"/>
    <xf numFmtId="176" fontId="3" fillId="0" borderId="9" xfId="0" applyNumberFormat="1" applyFont="1" applyBorder="1"/>
    <xf numFmtId="176" fontId="3" fillId="9" borderId="5" xfId="0" applyNumberFormat="1" applyFont="1" applyFill="1" applyBorder="1"/>
    <xf numFmtId="178" fontId="3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76" fontId="3" fillId="3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76" fontId="9" fillId="7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6" fontId="10" fillId="5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1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76" fontId="1" fillId="0" borderId="8" xfId="0" applyNumberFormat="1" applyFont="1" applyBorder="1"/>
    <xf numFmtId="176" fontId="11" fillId="3" borderId="5" xfId="0" applyNumberFormat="1" applyFont="1" applyFill="1" applyBorder="1" applyAlignment="1">
      <alignment horizontal="right"/>
    </xf>
    <xf numFmtId="176" fontId="4" fillId="5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0" fontId="3" fillId="0" borderId="0" xfId="0" applyFont="1" applyAlignment="1">
      <alignment vertical="center"/>
    </xf>
    <xf numFmtId="176" fontId="3" fillId="3" borderId="1" xfId="0" applyNumberFormat="1" applyFont="1" applyFill="1" applyBorder="1" applyAlignment="1">
      <alignment horizontal="center" wrapText="1"/>
    </xf>
    <xf numFmtId="0" fontId="11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76" fontId="11" fillId="3" borderId="8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176" fontId="4" fillId="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4" xfId="0" applyFont="1" applyBorder="1"/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1" fillId="0" borderId="7" xfId="0" applyFont="1" applyBorder="1"/>
    <xf numFmtId="176" fontId="5" fillId="9" borderId="11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13"/>
  <sheetViews>
    <sheetView tabSelected="1" topLeftCell="A59" zoomScale="87" workbookViewId="0">
      <selection activeCell="I90" sqref="I90"/>
    </sheetView>
  </sheetViews>
  <sheetFormatPr baseColWidth="10" defaultColWidth="12.6640625" defaultRowHeight="15.75" customHeight="1"/>
  <cols>
    <col min="1" max="1" width="4.33203125" customWidth="1"/>
    <col min="2" max="2" width="18.83203125" customWidth="1"/>
    <col min="4" max="4" width="26" customWidth="1"/>
    <col min="5" max="5" width="11.6640625" customWidth="1"/>
    <col min="6" max="6" width="27.5" customWidth="1"/>
    <col min="7" max="7" width="9.6640625" customWidth="1"/>
    <col min="10" max="10" width="17.5" customWidth="1"/>
    <col min="11" max="11" width="67" customWidth="1"/>
    <col min="14" max="14" width="6.1640625" customWidth="1"/>
    <col min="15" max="15" width="16.1640625" customWidth="1"/>
  </cols>
  <sheetData>
    <row r="1" spans="1:24" ht="18">
      <c r="A1" s="1"/>
      <c r="B1" s="1"/>
      <c r="C1" s="2"/>
      <c r="D1" s="2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">
      <c r="A2" s="1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">
      <c r="A3" s="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customHeight="1">
      <c r="A6" s="1"/>
      <c r="B6" s="1"/>
      <c r="C6" s="4"/>
      <c r="D6" s="124" t="s">
        <v>1</v>
      </c>
      <c r="E6" s="125"/>
      <c r="F6" s="125"/>
      <c r="G6" s="125"/>
      <c r="H6" s="125"/>
      <c r="I6" s="125"/>
      <c r="J6" s="125"/>
      <c r="K6" s="126"/>
      <c r="L6" s="1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ht="14">
      <c r="A7" s="1"/>
      <c r="B7" s="1"/>
      <c r="C7" s="4"/>
      <c r="D7" s="6" t="s">
        <v>2</v>
      </c>
      <c r="E7" s="7" t="s">
        <v>3</v>
      </c>
      <c r="F7" s="7" t="s">
        <v>4</v>
      </c>
      <c r="G7" s="8" t="s">
        <v>5</v>
      </c>
      <c r="H7" s="8" t="s">
        <v>6</v>
      </c>
      <c r="I7" s="8" t="s">
        <v>7</v>
      </c>
      <c r="J7" s="7" t="s">
        <v>8</v>
      </c>
      <c r="K7" s="7" t="s">
        <v>9</v>
      </c>
      <c r="L7" s="1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ht="14">
      <c r="A8" s="1"/>
      <c r="B8" s="1"/>
      <c r="C8" s="4"/>
      <c r="D8" s="127" t="s">
        <v>10</v>
      </c>
      <c r="E8" s="130" t="s">
        <v>11</v>
      </c>
      <c r="F8" s="7" t="s">
        <v>12</v>
      </c>
      <c r="G8" s="8" t="s">
        <v>13</v>
      </c>
      <c r="H8" s="8">
        <v>1111110</v>
      </c>
      <c r="I8" s="9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1200000</v>
      </c>
      <c r="J8" s="10">
        <f t="shared" ref="J8:J17" si="0">I8/H8</f>
        <v>1.08000108000108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">
      <c r="A9" s="1"/>
      <c r="B9" s="1"/>
      <c r="C9" s="4"/>
      <c r="D9" s="128"/>
      <c r="E9" s="131"/>
      <c r="F9" s="132" t="s">
        <v>14</v>
      </c>
      <c r="G9" s="131"/>
      <c r="H9" s="11">
        <f t="shared" ref="H9:I9" si="1">SUM(H8)</f>
        <v>1111110</v>
      </c>
      <c r="I9" s="11">
        <f t="shared" si="1"/>
        <v>1200000</v>
      </c>
      <c r="J9" s="10">
        <f t="shared" si="0"/>
        <v>1.08000108000108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">
      <c r="A10" s="1"/>
      <c r="B10" s="1"/>
      <c r="C10" s="4"/>
      <c r="D10" s="128"/>
      <c r="E10" s="130" t="s">
        <v>15</v>
      </c>
      <c r="F10" s="7" t="s">
        <v>16</v>
      </c>
      <c r="G10" s="8" t="s">
        <v>17</v>
      </c>
      <c r="H10" s="12">
        <v>8333280</v>
      </c>
      <c r="I10" s="9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9034090</v>
      </c>
      <c r="J10" s="10">
        <f t="shared" si="0"/>
        <v>1.0840977382255246</v>
      </c>
      <c r="K10" s="7" t="s">
        <v>18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">
      <c r="A11" s="1"/>
      <c r="B11" s="1"/>
      <c r="C11" s="4"/>
      <c r="D11" s="128"/>
      <c r="E11" s="133"/>
      <c r="F11" s="7" t="s">
        <v>19</v>
      </c>
      <c r="G11" s="8" t="s">
        <v>20</v>
      </c>
      <c r="H11" s="13">
        <v>10000</v>
      </c>
      <c r="I11" s="9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1420</v>
      </c>
      <c r="J11" s="14">
        <f t="shared" si="0"/>
        <v>0.14199999999999999</v>
      </c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">
      <c r="A12" s="1"/>
      <c r="B12" s="1"/>
      <c r="C12" s="4"/>
      <c r="D12" s="128"/>
      <c r="E12" s="133"/>
      <c r="F12" s="7" t="s">
        <v>21</v>
      </c>
      <c r="G12" s="8" t="s">
        <v>22</v>
      </c>
      <c r="H12" s="13">
        <v>300000</v>
      </c>
      <c r="I12" s="9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350800</v>
      </c>
      <c r="J12" s="14">
        <f t="shared" si="0"/>
        <v>1.1693333333333333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">
      <c r="A13" s="1"/>
      <c r="B13" s="1"/>
      <c r="C13" s="4"/>
      <c r="D13" s="128"/>
      <c r="E13" s="133"/>
      <c r="F13" s="7" t="s">
        <v>23</v>
      </c>
      <c r="G13" s="8" t="s">
        <v>24</v>
      </c>
      <c r="H13" s="13">
        <v>300000</v>
      </c>
      <c r="I13" s="9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114500</v>
      </c>
      <c r="J13" s="16">
        <f t="shared" si="0"/>
        <v>0.38166666666666665</v>
      </c>
      <c r="K13" s="17" t="s">
        <v>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">
      <c r="A14" s="1"/>
      <c r="B14" s="1"/>
      <c r="C14" s="4"/>
      <c r="D14" s="128"/>
      <c r="E14" s="133"/>
      <c r="F14" s="7" t="s">
        <v>26</v>
      </c>
      <c r="G14" s="8" t="s">
        <v>27</v>
      </c>
      <c r="H14" s="13">
        <v>10000000</v>
      </c>
      <c r="I14" s="9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7389520</v>
      </c>
      <c r="J14" s="14">
        <f t="shared" si="0"/>
        <v>0.73895200000000005</v>
      </c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8" customHeight="1">
      <c r="A15" s="1"/>
      <c r="B15" s="1"/>
      <c r="C15" s="4"/>
      <c r="D15" s="128"/>
      <c r="E15" s="133"/>
      <c r="F15" s="18" t="s">
        <v>28</v>
      </c>
      <c r="G15" s="8" t="s">
        <v>29</v>
      </c>
      <c r="H15" s="8">
        <v>2000000</v>
      </c>
      <c r="I15" s="9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0</v>
      </c>
      <c r="J15" s="14">
        <f t="shared" si="0"/>
        <v>0</v>
      </c>
      <c r="K15" s="8" t="s">
        <v>30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">
      <c r="A16" s="1"/>
      <c r="B16" s="1"/>
      <c r="C16" s="4"/>
      <c r="D16" s="128"/>
      <c r="E16" s="131"/>
      <c r="F16" s="132" t="s">
        <v>14</v>
      </c>
      <c r="G16" s="131"/>
      <c r="H16" s="11">
        <f t="shared" ref="H16:I16" si="2">SUM(H10:H15)</f>
        <v>20943280</v>
      </c>
      <c r="I16" s="11">
        <f t="shared" si="2"/>
        <v>16890330</v>
      </c>
      <c r="J16" s="19">
        <f t="shared" si="0"/>
        <v>0.80647969181522661</v>
      </c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">
      <c r="A17" s="1"/>
      <c r="B17" s="1"/>
      <c r="C17" s="4"/>
      <c r="D17" s="129"/>
      <c r="E17" s="135" t="s">
        <v>31</v>
      </c>
      <c r="F17" s="136"/>
      <c r="G17" s="131"/>
      <c r="H17" s="20">
        <f t="shared" ref="H17:I17" si="3">SUM(H9,H16)</f>
        <v>22054390</v>
      </c>
      <c r="I17" s="20">
        <f t="shared" si="3"/>
        <v>18090330</v>
      </c>
      <c r="J17" s="21">
        <f t="shared" si="0"/>
        <v>0.82025982128728114</v>
      </c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7" customHeight="1">
      <c r="A19" s="1"/>
      <c r="B19" s="124" t="s">
        <v>32</v>
      </c>
      <c r="C19" s="125"/>
      <c r="D19" s="125"/>
      <c r="E19" s="125"/>
      <c r="F19" s="125"/>
      <c r="G19" s="125"/>
      <c r="H19" s="125"/>
      <c r="I19" s="125"/>
      <c r="J19" s="125"/>
      <c r="K19" s="126"/>
      <c r="L19" s="1"/>
      <c r="M19" s="22"/>
      <c r="N19" s="22"/>
      <c r="O19" s="22"/>
      <c r="P19" s="22"/>
      <c r="Q19" s="22"/>
      <c r="R19" s="22"/>
      <c r="S19" s="22"/>
      <c r="T19" s="1"/>
      <c r="U19" s="1"/>
      <c r="V19" s="1"/>
      <c r="W19" s="1"/>
      <c r="X19" s="1"/>
    </row>
    <row r="20" spans="1:24" ht="28">
      <c r="A20" s="1"/>
      <c r="B20" s="23" t="s">
        <v>2</v>
      </c>
      <c r="C20" s="24" t="s">
        <v>33</v>
      </c>
      <c r="D20" s="23" t="s">
        <v>34</v>
      </c>
      <c r="E20" s="23" t="s">
        <v>3</v>
      </c>
      <c r="F20" s="23" t="s">
        <v>35</v>
      </c>
      <c r="G20" s="25" t="s">
        <v>5</v>
      </c>
      <c r="H20" s="25" t="s">
        <v>6</v>
      </c>
      <c r="I20" s="25" t="s">
        <v>7</v>
      </c>
      <c r="J20" s="23" t="s">
        <v>8</v>
      </c>
      <c r="K20" s="23" t="s">
        <v>9</v>
      </c>
      <c r="L20" s="1"/>
      <c r="M20" s="22"/>
      <c r="N20" s="22"/>
      <c r="O20" s="22"/>
      <c r="P20" s="26"/>
      <c r="Q20" s="27"/>
      <c r="R20" s="28"/>
      <c r="S20" s="22"/>
      <c r="T20" s="1"/>
      <c r="U20" s="1"/>
      <c r="V20" s="1"/>
      <c r="W20" s="1"/>
      <c r="X20" s="1"/>
    </row>
    <row r="21" spans="1:24" ht="17">
      <c r="A21" s="1"/>
      <c r="B21" s="137" t="s">
        <v>10</v>
      </c>
      <c r="C21" s="137" t="s">
        <v>36</v>
      </c>
      <c r="D21" s="138" t="s">
        <v>37</v>
      </c>
      <c r="E21" s="23" t="s">
        <v>15</v>
      </c>
      <c r="F21" s="23" t="s">
        <v>38</v>
      </c>
      <c r="G21" s="12" t="s">
        <v>39</v>
      </c>
      <c r="H21" s="25">
        <v>300000</v>
      </c>
      <c r="I21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61900</v>
      </c>
      <c r="J21" s="16">
        <f t="shared" ref="J21:J41" si="4">I21/H21</f>
        <v>0.20633333333333334</v>
      </c>
      <c r="K21" s="29"/>
      <c r="L21" s="1"/>
      <c r="M21" s="22"/>
      <c r="N21" s="22"/>
      <c r="O21" s="22"/>
      <c r="P21" s="26"/>
      <c r="Q21" s="27"/>
      <c r="R21" s="28"/>
      <c r="S21" s="30"/>
      <c r="T21" s="1"/>
      <c r="U21" s="1"/>
      <c r="V21" s="1"/>
      <c r="W21" s="1"/>
      <c r="X21" s="1"/>
    </row>
    <row r="22" spans="1:24" ht="17">
      <c r="A22" s="1"/>
      <c r="B22" s="128"/>
      <c r="C22" s="128"/>
      <c r="D22" s="128"/>
      <c r="E22" s="23" t="s">
        <v>15</v>
      </c>
      <c r="F22" s="23" t="s">
        <v>40</v>
      </c>
      <c r="G22" s="13" t="s">
        <v>41</v>
      </c>
      <c r="H22" s="25">
        <v>200000</v>
      </c>
      <c r="I22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136530</v>
      </c>
      <c r="J22" s="16">
        <f t="shared" si="4"/>
        <v>0.68264999999999998</v>
      </c>
      <c r="K22" s="31"/>
      <c r="L22" s="1"/>
      <c r="M22" s="22"/>
      <c r="N22" s="22"/>
      <c r="O22" s="22"/>
      <c r="P22" s="26"/>
      <c r="Q22" s="27"/>
      <c r="R22" s="28"/>
      <c r="S22" s="30"/>
      <c r="T22" s="1"/>
      <c r="U22" s="1"/>
      <c r="V22" s="1"/>
      <c r="W22" s="1"/>
      <c r="X22" s="1"/>
    </row>
    <row r="23" spans="1:24" ht="17">
      <c r="A23" s="1"/>
      <c r="B23" s="128"/>
      <c r="C23" s="128"/>
      <c r="D23" s="129"/>
      <c r="E23" s="139" t="s">
        <v>14</v>
      </c>
      <c r="F23" s="126"/>
      <c r="G23" s="32"/>
      <c r="H23" s="32">
        <f t="shared" ref="H23:I23" si="5">SUM(H21:H22)</f>
        <v>500000</v>
      </c>
      <c r="I23" s="32">
        <f t="shared" si="5"/>
        <v>198430</v>
      </c>
      <c r="J23" s="33">
        <f t="shared" si="4"/>
        <v>0.39685999999999999</v>
      </c>
      <c r="K23" s="17"/>
      <c r="L23" s="1"/>
      <c r="M23" s="22"/>
      <c r="N23" s="22"/>
      <c r="O23" s="22"/>
      <c r="P23" s="26"/>
      <c r="Q23" s="27"/>
      <c r="R23" s="28"/>
      <c r="S23" s="30"/>
      <c r="T23" s="1"/>
      <c r="U23" s="1"/>
      <c r="V23" s="1"/>
      <c r="W23" s="1"/>
      <c r="X23" s="1"/>
    </row>
    <row r="24" spans="1:24" ht="17">
      <c r="A24" s="1"/>
      <c r="B24" s="128"/>
      <c r="C24" s="128"/>
      <c r="D24" s="147" t="s">
        <v>42</v>
      </c>
      <c r="E24" s="23" t="s">
        <v>15</v>
      </c>
      <c r="F24" s="23" t="s">
        <v>43</v>
      </c>
      <c r="G24" s="25" t="s">
        <v>44</v>
      </c>
      <c r="H24" s="25">
        <v>396000</v>
      </c>
      <c r="I24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396000</v>
      </c>
      <c r="J24" s="16">
        <f t="shared" si="4"/>
        <v>1</v>
      </c>
      <c r="K24" s="17" t="s">
        <v>45</v>
      </c>
      <c r="L24" s="1"/>
      <c r="M24" s="22"/>
      <c r="N24" s="22"/>
      <c r="O24" s="22"/>
      <c r="P24" s="26"/>
      <c r="Q24" s="27"/>
      <c r="R24" s="28"/>
      <c r="S24" s="30"/>
      <c r="T24" s="1"/>
      <c r="U24" s="1"/>
      <c r="V24" s="1"/>
      <c r="W24" s="1"/>
      <c r="X24" s="1"/>
    </row>
    <row r="25" spans="1:24" ht="17">
      <c r="A25" s="1"/>
      <c r="B25" s="128"/>
      <c r="C25" s="128"/>
      <c r="D25" s="128"/>
      <c r="E25" s="23" t="s">
        <v>15</v>
      </c>
      <c r="F25" s="23" t="s">
        <v>46</v>
      </c>
      <c r="G25" s="25" t="s">
        <v>47</v>
      </c>
      <c r="H25" s="25">
        <v>139600</v>
      </c>
      <c r="I25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25" s="16">
        <f t="shared" si="4"/>
        <v>0</v>
      </c>
      <c r="K25" s="17" t="s">
        <v>48</v>
      </c>
      <c r="L25" s="1"/>
      <c r="M25" s="22"/>
      <c r="N25" s="22"/>
      <c r="O25" s="22"/>
      <c r="P25" s="26"/>
      <c r="Q25" s="27"/>
      <c r="R25" s="28"/>
      <c r="S25" s="30"/>
      <c r="T25" s="1"/>
      <c r="U25" s="1"/>
      <c r="V25" s="1"/>
      <c r="W25" s="1"/>
      <c r="X25" s="1"/>
    </row>
    <row r="26" spans="1:24" ht="17">
      <c r="A26" s="1"/>
      <c r="B26" s="128"/>
      <c r="C26" s="128"/>
      <c r="D26" s="128"/>
      <c r="E26" s="139" t="s">
        <v>14</v>
      </c>
      <c r="F26" s="126"/>
      <c r="G26" s="32"/>
      <c r="H26" s="32">
        <f t="shared" ref="H26:I26" si="6">SUM(H24:H25)</f>
        <v>535600</v>
      </c>
      <c r="I26" s="32">
        <f t="shared" si="6"/>
        <v>396000</v>
      </c>
      <c r="J26" s="33">
        <f t="shared" si="4"/>
        <v>0.73935772964899182</v>
      </c>
      <c r="K26" s="17"/>
      <c r="L26" s="1"/>
      <c r="M26" s="22"/>
      <c r="N26" s="22"/>
      <c r="O26" s="22"/>
      <c r="P26" s="26"/>
      <c r="Q26" s="27"/>
      <c r="R26" s="28"/>
      <c r="S26" s="30"/>
      <c r="T26" s="1"/>
      <c r="U26" s="1"/>
      <c r="V26" s="1"/>
      <c r="W26" s="1"/>
      <c r="X26" s="1"/>
    </row>
    <row r="27" spans="1:24" ht="17">
      <c r="A27" s="1"/>
      <c r="B27" s="128"/>
      <c r="C27" s="128"/>
      <c r="D27" s="138" t="s">
        <v>49</v>
      </c>
      <c r="E27" s="5" t="s">
        <v>15</v>
      </c>
      <c r="F27" s="5" t="s">
        <v>50</v>
      </c>
      <c r="G27" s="34" t="s">
        <v>51</v>
      </c>
      <c r="H27" s="25">
        <v>145000</v>
      </c>
      <c r="I27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142300</v>
      </c>
      <c r="J27" s="16">
        <f t="shared" si="4"/>
        <v>0.98137931034482762</v>
      </c>
      <c r="K27" s="17"/>
      <c r="L27" s="1"/>
      <c r="M27" s="22"/>
      <c r="N27" s="22"/>
      <c r="O27" s="22"/>
      <c r="P27" s="26"/>
      <c r="Q27" s="27"/>
      <c r="R27" s="28"/>
      <c r="S27" s="30"/>
      <c r="T27" s="1"/>
      <c r="U27" s="1"/>
      <c r="V27" s="1"/>
      <c r="W27" s="1"/>
      <c r="X27" s="1"/>
    </row>
    <row r="28" spans="1:24" ht="17">
      <c r="A28" s="1"/>
      <c r="B28" s="128"/>
      <c r="C28" s="128"/>
      <c r="D28" s="128"/>
      <c r="E28" s="5" t="s">
        <v>15</v>
      </c>
      <c r="F28" s="5" t="s">
        <v>52</v>
      </c>
      <c r="G28" s="34" t="s">
        <v>53</v>
      </c>
      <c r="H28" s="25">
        <v>180000</v>
      </c>
      <c r="I28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28" s="16">
        <f t="shared" si="4"/>
        <v>0</v>
      </c>
      <c r="K28" s="31" t="s">
        <v>54</v>
      </c>
      <c r="L28" s="1"/>
      <c r="M28" s="22"/>
      <c r="N28" s="22"/>
      <c r="O28" s="22"/>
      <c r="P28" s="26"/>
      <c r="Q28" s="27"/>
      <c r="R28" s="28"/>
      <c r="S28" s="30"/>
      <c r="T28" s="1"/>
      <c r="U28" s="1"/>
      <c r="V28" s="1"/>
      <c r="W28" s="1"/>
      <c r="X28" s="1"/>
    </row>
    <row r="29" spans="1:24" ht="17">
      <c r="A29" s="1"/>
      <c r="B29" s="128"/>
      <c r="C29" s="128"/>
      <c r="D29" s="128"/>
      <c r="E29" s="5" t="s">
        <v>15</v>
      </c>
      <c r="F29" s="5" t="s">
        <v>55</v>
      </c>
      <c r="G29" s="34" t="s">
        <v>56</v>
      </c>
      <c r="H29" s="25">
        <v>30000</v>
      </c>
      <c r="I29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30000</v>
      </c>
      <c r="J29" s="16">
        <f t="shared" si="4"/>
        <v>1</v>
      </c>
      <c r="K29" s="17"/>
      <c r="L29" s="1"/>
      <c r="M29" s="22"/>
      <c r="N29" s="22"/>
      <c r="O29" s="22"/>
      <c r="P29" s="26"/>
      <c r="Q29" s="27"/>
      <c r="R29" s="28"/>
      <c r="S29" s="30"/>
      <c r="T29" s="1"/>
      <c r="U29" s="1"/>
      <c r="V29" s="1"/>
      <c r="W29" s="1"/>
      <c r="X29" s="1"/>
    </row>
    <row r="30" spans="1:24" ht="17">
      <c r="A30" s="1"/>
      <c r="B30" s="128"/>
      <c r="C30" s="128"/>
      <c r="D30" s="129"/>
      <c r="E30" s="139" t="s">
        <v>14</v>
      </c>
      <c r="F30" s="125"/>
      <c r="G30" s="35"/>
      <c r="H30" s="32">
        <f t="shared" ref="H30:I30" si="7">SUM(H27:H29)</f>
        <v>355000</v>
      </c>
      <c r="I30" s="32">
        <f t="shared" si="7"/>
        <v>172300</v>
      </c>
      <c r="J30" s="33">
        <f t="shared" si="4"/>
        <v>0.48535211267605632</v>
      </c>
      <c r="K30" s="17"/>
      <c r="L30" s="1"/>
      <c r="M30" s="22"/>
      <c r="N30" s="22"/>
      <c r="O30" s="22"/>
      <c r="P30" s="26"/>
      <c r="Q30" s="27"/>
      <c r="R30" s="28"/>
      <c r="S30" s="30"/>
      <c r="T30" s="1"/>
      <c r="U30" s="1"/>
      <c r="V30" s="1"/>
      <c r="W30" s="1"/>
      <c r="X30" s="1"/>
    </row>
    <row r="31" spans="1:24" ht="17">
      <c r="A31" s="1"/>
      <c r="B31" s="128"/>
      <c r="C31" s="128"/>
      <c r="D31" s="148" t="s">
        <v>704</v>
      </c>
      <c r="E31" s="23" t="s">
        <v>15</v>
      </c>
      <c r="F31" s="23" t="s">
        <v>57</v>
      </c>
      <c r="G31" s="25" t="s">
        <v>58</v>
      </c>
      <c r="H31" s="25">
        <v>75240</v>
      </c>
      <c r="I31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75790</v>
      </c>
      <c r="J31" s="10">
        <f t="shared" si="4"/>
        <v>1.0073099415204678</v>
      </c>
      <c r="K31" s="17"/>
      <c r="L31" s="1"/>
      <c r="M31" s="22"/>
      <c r="N31" s="22"/>
      <c r="O31" s="22"/>
      <c r="P31" s="26"/>
      <c r="Q31" s="27"/>
      <c r="R31" s="28"/>
      <c r="S31" s="30"/>
      <c r="T31" s="1"/>
      <c r="U31" s="1"/>
      <c r="V31" s="1"/>
      <c r="W31" s="1"/>
      <c r="X31" s="1"/>
    </row>
    <row r="32" spans="1:24" ht="17">
      <c r="A32" s="1"/>
      <c r="B32" s="128"/>
      <c r="C32" s="128"/>
      <c r="D32" s="129"/>
      <c r="E32" s="139" t="s">
        <v>14</v>
      </c>
      <c r="F32" s="126"/>
      <c r="G32" s="32"/>
      <c r="H32" s="32">
        <f t="shared" ref="H32:I32" si="8">SUM(H31)</f>
        <v>75240</v>
      </c>
      <c r="I32" s="32">
        <f t="shared" si="8"/>
        <v>75790</v>
      </c>
      <c r="J32" s="36">
        <f t="shared" si="4"/>
        <v>1.0073099415204678</v>
      </c>
      <c r="K32" s="17"/>
      <c r="L32" s="1"/>
      <c r="M32" s="22"/>
      <c r="N32" s="22"/>
      <c r="O32" s="22"/>
      <c r="P32" s="26"/>
      <c r="Q32" s="27"/>
      <c r="R32" s="28"/>
      <c r="S32" s="30"/>
      <c r="T32" s="1"/>
      <c r="U32" s="1"/>
      <c r="V32" s="1"/>
      <c r="W32" s="1"/>
      <c r="X32" s="1"/>
    </row>
    <row r="33" spans="1:24" ht="17">
      <c r="A33" s="1"/>
      <c r="B33" s="128"/>
      <c r="C33" s="128"/>
      <c r="D33" s="138" t="s">
        <v>59</v>
      </c>
      <c r="E33" s="23" t="s">
        <v>15</v>
      </c>
      <c r="F33" s="23" t="s">
        <v>60</v>
      </c>
      <c r="G33" s="25" t="s">
        <v>61</v>
      </c>
      <c r="H33" s="25">
        <v>500000</v>
      </c>
      <c r="I33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33" s="16">
        <f t="shared" si="4"/>
        <v>0</v>
      </c>
      <c r="K33" s="17"/>
      <c r="L33" s="1"/>
      <c r="M33" s="22"/>
      <c r="N33" s="22"/>
      <c r="O33" s="22"/>
      <c r="P33" s="26"/>
      <c r="Q33" s="27"/>
      <c r="R33" s="28"/>
      <c r="S33" s="30"/>
      <c r="T33" s="1"/>
      <c r="U33" s="1"/>
      <c r="V33" s="1"/>
      <c r="W33" s="1"/>
      <c r="X33" s="1"/>
    </row>
    <row r="34" spans="1:24" ht="17">
      <c r="A34" s="1"/>
      <c r="B34" s="128"/>
      <c r="C34" s="128"/>
      <c r="D34" s="128"/>
      <c r="E34" s="23" t="s">
        <v>15</v>
      </c>
      <c r="F34" s="23" t="s">
        <v>62</v>
      </c>
      <c r="G34" s="25" t="s">
        <v>63</v>
      </c>
      <c r="H34" s="25">
        <v>50000</v>
      </c>
      <c r="I34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150000</v>
      </c>
      <c r="J34" s="16">
        <f t="shared" si="4"/>
        <v>3</v>
      </c>
      <c r="K34" s="17" t="s">
        <v>64</v>
      </c>
      <c r="L34" s="1"/>
      <c r="M34" s="22"/>
      <c r="N34" s="22"/>
      <c r="O34" s="22"/>
      <c r="P34" s="26"/>
      <c r="Q34" s="27"/>
      <c r="R34" s="28"/>
      <c r="S34" s="30"/>
      <c r="T34" s="1"/>
      <c r="U34" s="1"/>
      <c r="V34" s="1"/>
      <c r="W34" s="1"/>
      <c r="X34" s="1"/>
    </row>
    <row r="35" spans="1:24" ht="17">
      <c r="A35" s="1"/>
      <c r="B35" s="128"/>
      <c r="C35" s="128"/>
      <c r="D35" s="129"/>
      <c r="E35" s="139" t="s">
        <v>14</v>
      </c>
      <c r="F35" s="126"/>
      <c r="G35" s="32"/>
      <c r="H35" s="32">
        <f t="shared" ref="H35:I35" si="9">SUM(H33:H34)</f>
        <v>550000</v>
      </c>
      <c r="I35" s="32">
        <f t="shared" si="9"/>
        <v>150000</v>
      </c>
      <c r="J35" s="33">
        <f t="shared" si="4"/>
        <v>0.27272727272727271</v>
      </c>
      <c r="K35" s="17"/>
      <c r="L35" s="1"/>
      <c r="M35" s="22"/>
      <c r="N35" s="22"/>
      <c r="O35" s="22"/>
      <c r="P35" s="26"/>
      <c r="Q35" s="27"/>
      <c r="R35" s="28"/>
      <c r="S35" s="30"/>
      <c r="T35" s="1"/>
      <c r="U35" s="1"/>
      <c r="V35" s="1"/>
      <c r="W35" s="1"/>
      <c r="X35" s="1"/>
    </row>
    <row r="36" spans="1:24" ht="17">
      <c r="A36" s="1"/>
      <c r="B36" s="128"/>
      <c r="C36" s="128"/>
      <c r="D36" s="138" t="s">
        <v>65</v>
      </c>
      <c r="E36" s="23" t="s">
        <v>15</v>
      </c>
      <c r="F36" s="23" t="s">
        <v>66</v>
      </c>
      <c r="G36" s="25" t="s">
        <v>67</v>
      </c>
      <c r="H36" s="25">
        <v>350000</v>
      </c>
      <c r="I36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36" s="16">
        <f t="shared" si="4"/>
        <v>0</v>
      </c>
      <c r="K36" s="17"/>
      <c r="L36" s="1"/>
      <c r="M36" s="22"/>
      <c r="N36" s="22"/>
      <c r="O36" s="22"/>
      <c r="P36" s="26"/>
      <c r="Q36" s="27"/>
      <c r="R36" s="28"/>
      <c r="S36" s="22"/>
      <c r="T36" s="1"/>
      <c r="U36" s="1"/>
      <c r="V36" s="1"/>
      <c r="W36" s="1"/>
      <c r="X36" s="1"/>
    </row>
    <row r="37" spans="1:24" ht="13">
      <c r="A37" s="1"/>
      <c r="B37" s="128"/>
      <c r="C37" s="128"/>
      <c r="D37" s="129"/>
      <c r="E37" s="146" t="s">
        <v>14</v>
      </c>
      <c r="F37" s="126"/>
      <c r="G37" s="32"/>
      <c r="H37" s="32">
        <f t="shared" ref="H37:I37" si="10">SUM(H36)</f>
        <v>350000</v>
      </c>
      <c r="I37" s="32">
        <f t="shared" si="10"/>
        <v>0</v>
      </c>
      <c r="J37" s="37">
        <f t="shared" si="4"/>
        <v>0</v>
      </c>
      <c r="K37" s="17"/>
      <c r="L37" s="1"/>
      <c r="M37" s="22"/>
      <c r="N37" s="22"/>
      <c r="O37" s="22"/>
      <c r="P37" s="22"/>
      <c r="Q37" s="22"/>
      <c r="R37" s="22"/>
      <c r="S37" s="22"/>
      <c r="T37" s="1"/>
      <c r="U37" s="1"/>
      <c r="V37" s="1"/>
      <c r="W37" s="1"/>
      <c r="X37" s="1"/>
    </row>
    <row r="38" spans="1:24" ht="14">
      <c r="A38" s="1"/>
      <c r="B38" s="128"/>
      <c r="C38" s="128"/>
      <c r="D38" s="137" t="s">
        <v>68</v>
      </c>
      <c r="E38" s="23" t="s">
        <v>15</v>
      </c>
      <c r="F38" s="23" t="s">
        <v>68</v>
      </c>
      <c r="G38" s="25" t="s">
        <v>69</v>
      </c>
      <c r="H38" s="25">
        <v>360000</v>
      </c>
      <c r="I38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128600</v>
      </c>
      <c r="J38" s="16">
        <f t="shared" si="4"/>
        <v>0.35722222222222222</v>
      </c>
      <c r="K38" s="31"/>
      <c r="L38" s="1"/>
      <c r="M38" s="22"/>
      <c r="N38" s="22"/>
      <c r="O38" s="22"/>
      <c r="P38" s="22"/>
      <c r="Q38" s="22"/>
      <c r="R38" s="22"/>
      <c r="S38" s="22"/>
      <c r="T38" s="1"/>
      <c r="U38" s="1"/>
      <c r="V38" s="1"/>
      <c r="W38" s="1"/>
      <c r="X38" s="1"/>
    </row>
    <row r="39" spans="1:24" ht="13">
      <c r="A39" s="1"/>
      <c r="B39" s="128"/>
      <c r="C39" s="128"/>
      <c r="D39" s="129"/>
      <c r="E39" s="139" t="s">
        <v>14</v>
      </c>
      <c r="F39" s="126"/>
      <c r="G39" s="32"/>
      <c r="H39" s="32">
        <f t="shared" ref="H39:I39" si="11">SUM(H38)</f>
        <v>360000</v>
      </c>
      <c r="I39" s="32">
        <f t="shared" si="11"/>
        <v>128600</v>
      </c>
      <c r="J39" s="33">
        <f t="shared" si="4"/>
        <v>0.35722222222222222</v>
      </c>
      <c r="K39" s="17"/>
      <c r="L39" s="1"/>
      <c r="M39" s="22"/>
      <c r="N39" s="22"/>
      <c r="O39" s="22"/>
      <c r="P39" s="22"/>
      <c r="Q39" s="22"/>
      <c r="R39" s="22"/>
      <c r="S39" s="22"/>
      <c r="T39" s="1"/>
      <c r="U39" s="1"/>
      <c r="V39" s="1"/>
      <c r="W39" s="1"/>
      <c r="X39" s="1"/>
    </row>
    <row r="40" spans="1:24" ht="14">
      <c r="A40" s="1"/>
      <c r="B40" s="128"/>
      <c r="C40" s="128"/>
      <c r="D40" s="130" t="s">
        <v>70</v>
      </c>
      <c r="E40" s="29" t="s">
        <v>15</v>
      </c>
      <c r="F40" s="38" t="s">
        <v>71</v>
      </c>
      <c r="G40" s="39" t="s">
        <v>72</v>
      </c>
      <c r="H40" s="39">
        <v>435000</v>
      </c>
      <c r="I40" s="40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- SUMIF('통장거래내역 (현금금고)'!E:E,예결산안!G:G,'통장거래내역 (현금금고)'!G:G)</f>
        <v>439000</v>
      </c>
      <c r="J40" s="16">
        <f t="shared" si="4"/>
        <v>1.0091954022988505</v>
      </c>
      <c r="K40" s="31"/>
      <c r="L40" s="1"/>
      <c r="M40" s="1"/>
      <c r="N40" s="1"/>
      <c r="O40" s="1"/>
      <c r="P40" s="1"/>
      <c r="Q40" s="41"/>
      <c r="R40" s="1"/>
      <c r="S40" s="42"/>
      <c r="T40" s="1"/>
      <c r="U40" s="1"/>
      <c r="V40" s="1"/>
      <c r="W40" s="1"/>
      <c r="X40" s="1"/>
    </row>
    <row r="41" spans="1:24" ht="13">
      <c r="A41" s="1"/>
      <c r="B41" s="128"/>
      <c r="C41" s="128"/>
      <c r="D41" s="131"/>
      <c r="E41" s="143" t="s">
        <v>14</v>
      </c>
      <c r="F41" s="125"/>
      <c r="G41" s="43"/>
      <c r="H41" s="44">
        <f t="shared" ref="H41:I41" si="12">SUM(H40)</f>
        <v>435000</v>
      </c>
      <c r="I41" s="44">
        <f t="shared" si="12"/>
        <v>439000</v>
      </c>
      <c r="J41" s="33">
        <f t="shared" si="4"/>
        <v>1.0091954022988505</v>
      </c>
      <c r="K41" s="17"/>
      <c r="L41" s="1"/>
      <c r="M41" s="1"/>
      <c r="N41" s="1"/>
      <c r="O41" s="1"/>
      <c r="P41" s="1"/>
      <c r="Q41" s="41"/>
      <c r="R41" s="1"/>
      <c r="S41" s="42"/>
      <c r="T41" s="1"/>
      <c r="U41" s="1"/>
      <c r="V41" s="1"/>
      <c r="W41" s="1"/>
      <c r="X41" s="1"/>
    </row>
    <row r="42" spans="1:24" ht="28" customHeight="1">
      <c r="A42" s="1"/>
      <c r="B42" s="128"/>
      <c r="C42" s="128"/>
      <c r="D42" s="142" t="s">
        <v>74</v>
      </c>
      <c r="E42" s="23" t="s">
        <v>15</v>
      </c>
      <c r="F42" s="46" t="s">
        <v>74</v>
      </c>
      <c r="G42" s="47" t="s">
        <v>75</v>
      </c>
      <c r="H42" s="48">
        <v>0</v>
      </c>
      <c r="I42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SUMIF('통장거래내역 (현금금고)'!E:E,예결산안!G:G,'통장거래내역 (현금금고)'!G:G)</f>
        <v>1400</v>
      </c>
      <c r="J42" s="23" t="s">
        <v>73</v>
      </c>
      <c r="K42" s="31" t="s">
        <v>76</v>
      </c>
      <c r="L42" s="1"/>
      <c r="M42" s="1"/>
      <c r="N42" s="1"/>
      <c r="O42" s="1"/>
      <c r="P42" s="1"/>
      <c r="Q42" s="41"/>
      <c r="R42" s="1"/>
      <c r="S42" s="42"/>
      <c r="T42" s="1"/>
      <c r="U42" s="1"/>
      <c r="V42" s="1"/>
      <c r="W42" s="1"/>
      <c r="X42" s="1"/>
    </row>
    <row r="43" spans="1:24" ht="14">
      <c r="A43" s="1"/>
      <c r="B43" s="128"/>
      <c r="C43" s="128"/>
      <c r="D43" s="131"/>
      <c r="E43" s="143" t="s">
        <v>14</v>
      </c>
      <c r="F43" s="125"/>
      <c r="G43" s="43"/>
      <c r="H43" s="44">
        <f t="shared" ref="H43:I43" si="13">SUM(H42)</f>
        <v>0</v>
      </c>
      <c r="I43" s="44">
        <f t="shared" si="13"/>
        <v>1400</v>
      </c>
      <c r="J43" s="45" t="s">
        <v>73</v>
      </c>
      <c r="K43" s="31"/>
      <c r="L43" s="1"/>
      <c r="M43" s="1"/>
      <c r="N43" s="1"/>
      <c r="O43" s="1"/>
      <c r="P43" s="1"/>
      <c r="Q43" s="41"/>
      <c r="R43" s="1"/>
      <c r="S43" s="42"/>
      <c r="T43" s="1"/>
      <c r="U43" s="1"/>
      <c r="V43" s="1"/>
      <c r="W43" s="1"/>
      <c r="X43" s="1"/>
    </row>
    <row r="44" spans="1:24" ht="14">
      <c r="A44" s="1"/>
      <c r="B44" s="128"/>
      <c r="C44" s="128"/>
      <c r="D44" s="142" t="s">
        <v>12</v>
      </c>
      <c r="E44" s="39" t="s">
        <v>11</v>
      </c>
      <c r="F44" s="39" t="s">
        <v>12</v>
      </c>
      <c r="G44" s="39" t="s">
        <v>77</v>
      </c>
      <c r="H44" s="12">
        <v>1111110</v>
      </c>
      <c r="I44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1200000</v>
      </c>
      <c r="J44" s="16">
        <f t="shared" ref="J44:J69" si="14">I44/H44</f>
        <v>1.08000108000108</v>
      </c>
      <c r="K44" s="31"/>
      <c r="L44" s="1"/>
      <c r="M44" s="22"/>
      <c r="N44" s="22"/>
      <c r="O44" s="22"/>
      <c r="P44" s="22"/>
      <c r="Q44" s="22"/>
      <c r="R44" s="22"/>
      <c r="S44" s="22"/>
      <c r="T44" s="1"/>
      <c r="U44" s="1"/>
      <c r="V44" s="1"/>
      <c r="W44" s="1"/>
      <c r="X44" s="1"/>
    </row>
    <row r="45" spans="1:24" ht="13">
      <c r="A45" s="1"/>
      <c r="B45" s="128"/>
      <c r="C45" s="128"/>
      <c r="D45" s="131"/>
      <c r="E45" s="143" t="s">
        <v>14</v>
      </c>
      <c r="F45" s="126"/>
      <c r="G45" s="44"/>
      <c r="H45" s="44">
        <f t="shared" ref="H45:I45" si="15">SUM(H44)</f>
        <v>1111110</v>
      </c>
      <c r="I45" s="44">
        <f t="shared" si="15"/>
        <v>1200000</v>
      </c>
      <c r="J45" s="33">
        <f t="shared" si="14"/>
        <v>1.08000108000108</v>
      </c>
      <c r="K45" s="31"/>
      <c r="L45" s="1"/>
      <c r="M45" s="22"/>
      <c r="N45" s="22"/>
      <c r="O45" s="22"/>
      <c r="P45" s="22"/>
      <c r="Q45" s="22"/>
      <c r="R45" s="22"/>
      <c r="S45" s="22"/>
      <c r="T45" s="1"/>
      <c r="U45" s="1"/>
      <c r="V45" s="1"/>
      <c r="W45" s="1"/>
      <c r="X45" s="1"/>
    </row>
    <row r="46" spans="1:24" ht="13">
      <c r="A46" s="1"/>
      <c r="B46" s="128"/>
      <c r="C46" s="128"/>
      <c r="D46" s="140" t="s">
        <v>703</v>
      </c>
      <c r="E46" s="125"/>
      <c r="F46" s="126"/>
      <c r="G46" s="49"/>
      <c r="H46" s="49">
        <f t="shared" ref="H46:I46" si="16">SUM(H23,H26,H30,H32,H35,H37,H39,H41,H43,H45)</f>
        <v>4271950</v>
      </c>
      <c r="I46" s="49">
        <f t="shared" si="16"/>
        <v>2761520</v>
      </c>
      <c r="J46" s="50">
        <f t="shared" si="14"/>
        <v>0.64643078687718725</v>
      </c>
      <c r="K46" s="17"/>
      <c r="L46" s="1"/>
      <c r="M46" s="22"/>
      <c r="N46" s="22"/>
      <c r="O46" s="22"/>
      <c r="P46" s="22"/>
      <c r="Q46" s="22"/>
      <c r="R46" s="22"/>
      <c r="S46" s="22"/>
      <c r="T46" s="1"/>
      <c r="U46" s="1"/>
      <c r="V46" s="1"/>
      <c r="W46" s="1"/>
      <c r="X46" s="1"/>
    </row>
    <row r="47" spans="1:24" ht="14">
      <c r="A47" s="1"/>
      <c r="B47" s="128"/>
      <c r="C47" s="137" t="s">
        <v>79</v>
      </c>
      <c r="D47" s="138" t="s">
        <v>23</v>
      </c>
      <c r="E47" s="23" t="s">
        <v>15</v>
      </c>
      <c r="F47" s="23" t="s">
        <v>80</v>
      </c>
      <c r="G47" s="25" t="s">
        <v>81</v>
      </c>
      <c r="H47" s="25">
        <v>300000</v>
      </c>
      <c r="I47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41000</v>
      </c>
      <c r="J47" s="16">
        <f t="shared" si="14"/>
        <v>0.13666666666666666</v>
      </c>
      <c r="K47" s="17" t="s">
        <v>25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">
      <c r="A48" s="1"/>
      <c r="B48" s="128"/>
      <c r="C48" s="128"/>
      <c r="D48" s="128"/>
      <c r="E48" s="23" t="s">
        <v>15</v>
      </c>
      <c r="F48" s="23" t="s">
        <v>82</v>
      </c>
      <c r="G48" s="25" t="s">
        <v>83</v>
      </c>
      <c r="H48" s="25">
        <v>20000</v>
      </c>
      <c r="I48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48" s="16">
        <f t="shared" si="14"/>
        <v>0</v>
      </c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">
      <c r="A49" s="1"/>
      <c r="B49" s="128"/>
      <c r="C49" s="128"/>
      <c r="D49" s="129"/>
      <c r="E49" s="139" t="s">
        <v>14</v>
      </c>
      <c r="F49" s="126"/>
      <c r="G49" s="32"/>
      <c r="H49" s="32">
        <f t="shared" ref="H49:I49" si="17">SUM(H47:H48)</f>
        <v>320000</v>
      </c>
      <c r="I49" s="32">
        <f t="shared" si="17"/>
        <v>41000</v>
      </c>
      <c r="J49" s="37">
        <f t="shared" si="14"/>
        <v>0.12812499999999999</v>
      </c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">
      <c r="A50" s="1"/>
      <c r="B50" s="128"/>
      <c r="C50" s="128"/>
      <c r="D50" s="137" t="s">
        <v>84</v>
      </c>
      <c r="E50" s="23" t="s">
        <v>15</v>
      </c>
      <c r="F50" s="23" t="s">
        <v>85</v>
      </c>
      <c r="G50" s="25" t="s">
        <v>86</v>
      </c>
      <c r="H50" s="25">
        <v>8000000</v>
      </c>
      <c r="I50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7920000</v>
      </c>
      <c r="J50" s="16">
        <f t="shared" si="14"/>
        <v>0.99</v>
      </c>
      <c r="K50" s="1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">
      <c r="A51" s="1"/>
      <c r="B51" s="128"/>
      <c r="C51" s="128"/>
      <c r="D51" s="128"/>
      <c r="E51" s="23" t="s">
        <v>15</v>
      </c>
      <c r="F51" s="23" t="s">
        <v>82</v>
      </c>
      <c r="G51" s="25" t="s">
        <v>87</v>
      </c>
      <c r="H51" s="25">
        <v>100000</v>
      </c>
      <c r="I51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39000</v>
      </c>
      <c r="J51" s="16">
        <f t="shared" si="14"/>
        <v>0.39</v>
      </c>
      <c r="K51" s="1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8">
      <c r="A52" s="1"/>
      <c r="B52" s="128"/>
      <c r="C52" s="128"/>
      <c r="D52" s="128"/>
      <c r="E52" s="23" t="s">
        <v>15</v>
      </c>
      <c r="F52" s="23" t="s">
        <v>88</v>
      </c>
      <c r="G52" s="25" t="s">
        <v>89</v>
      </c>
      <c r="H52" s="25">
        <v>340000</v>
      </c>
      <c r="I52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333500</v>
      </c>
      <c r="J52" s="16">
        <f t="shared" si="14"/>
        <v>0.98088235294117643</v>
      </c>
      <c r="K52" s="31" t="s">
        <v>90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">
      <c r="A53" s="1"/>
      <c r="B53" s="128"/>
      <c r="C53" s="128"/>
      <c r="D53" s="129"/>
      <c r="E53" s="139" t="s">
        <v>14</v>
      </c>
      <c r="F53" s="126"/>
      <c r="G53" s="32"/>
      <c r="H53" s="32">
        <f t="shared" ref="H53:I53" si="18">SUM(H50:H52)</f>
        <v>8440000</v>
      </c>
      <c r="I53" s="32">
        <f t="shared" si="18"/>
        <v>8292500</v>
      </c>
      <c r="J53" s="16">
        <f t="shared" si="14"/>
        <v>0.98252369668246442</v>
      </c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">
      <c r="A54" s="1"/>
      <c r="B54" s="128"/>
      <c r="C54" s="129"/>
      <c r="D54" s="140" t="s">
        <v>78</v>
      </c>
      <c r="E54" s="125"/>
      <c r="F54" s="126"/>
      <c r="G54" s="49"/>
      <c r="H54" s="49">
        <f t="shared" ref="H54:I54" si="19">SUM(H49, H53)</f>
        <v>8760000</v>
      </c>
      <c r="I54" s="49">
        <f t="shared" si="19"/>
        <v>8333500</v>
      </c>
      <c r="J54" s="50">
        <f t="shared" si="14"/>
        <v>0.9513127853881278</v>
      </c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">
      <c r="A55" s="1"/>
      <c r="B55" s="128"/>
      <c r="C55" s="137" t="s">
        <v>91</v>
      </c>
      <c r="D55" s="137" t="s">
        <v>92</v>
      </c>
      <c r="E55" s="23" t="s">
        <v>15</v>
      </c>
      <c r="F55" s="23" t="s">
        <v>93</v>
      </c>
      <c r="G55" s="25" t="s">
        <v>94</v>
      </c>
      <c r="H55" s="25">
        <v>150000</v>
      </c>
      <c r="I55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100000</v>
      </c>
      <c r="J55" s="16">
        <f t="shared" si="14"/>
        <v>0.66666666666666663</v>
      </c>
      <c r="K55" s="31" t="s">
        <v>95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">
      <c r="A56" s="1"/>
      <c r="B56" s="128"/>
      <c r="C56" s="128"/>
      <c r="D56" s="129"/>
      <c r="E56" s="139" t="s">
        <v>14</v>
      </c>
      <c r="F56" s="126"/>
      <c r="G56" s="32"/>
      <c r="H56" s="32">
        <f t="shared" ref="H56:I56" si="20">SUM(H55)</f>
        <v>150000</v>
      </c>
      <c r="I56" s="32">
        <f t="shared" si="20"/>
        <v>100000</v>
      </c>
      <c r="J56" s="51">
        <f t="shared" si="14"/>
        <v>0.66666666666666663</v>
      </c>
      <c r="K56" s="3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">
      <c r="A57" s="1"/>
      <c r="B57" s="128"/>
      <c r="C57" s="129"/>
      <c r="D57" s="140" t="s">
        <v>78</v>
      </c>
      <c r="E57" s="125"/>
      <c r="F57" s="126"/>
      <c r="G57" s="49"/>
      <c r="H57" s="49">
        <f t="shared" ref="H57:I57" si="21">SUM(H56)</f>
        <v>150000</v>
      </c>
      <c r="I57" s="49">
        <f t="shared" si="21"/>
        <v>100000</v>
      </c>
      <c r="J57" s="50">
        <f t="shared" si="14"/>
        <v>0.66666666666666663</v>
      </c>
      <c r="K57" s="3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">
      <c r="A58" s="1"/>
      <c r="B58" s="128"/>
      <c r="C58" s="137" t="s">
        <v>96</v>
      </c>
      <c r="D58" s="137" t="s">
        <v>28</v>
      </c>
      <c r="E58" s="23" t="s">
        <v>15</v>
      </c>
      <c r="F58" s="23" t="s">
        <v>97</v>
      </c>
      <c r="G58" s="25" t="s">
        <v>98</v>
      </c>
      <c r="H58" s="25">
        <v>400000</v>
      </c>
      <c r="I58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58" s="16">
        <f t="shared" si="14"/>
        <v>0</v>
      </c>
      <c r="K58" s="141" t="s">
        <v>30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">
      <c r="A59" s="1"/>
      <c r="B59" s="128"/>
      <c r="C59" s="128"/>
      <c r="D59" s="128"/>
      <c r="E59" s="23" t="s">
        <v>15</v>
      </c>
      <c r="F59" s="23" t="s">
        <v>38</v>
      </c>
      <c r="G59" s="25" t="s">
        <v>99</v>
      </c>
      <c r="H59" s="25">
        <v>500000</v>
      </c>
      <c r="I59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59" s="16">
        <f t="shared" si="14"/>
        <v>0</v>
      </c>
      <c r="K59" s="133"/>
      <c r="L59" s="1"/>
      <c r="M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">
      <c r="A60" s="1"/>
      <c r="B60" s="128"/>
      <c r="C60" s="128"/>
      <c r="D60" s="128"/>
      <c r="E60" s="23" t="s">
        <v>15</v>
      </c>
      <c r="F60" s="23" t="s">
        <v>40</v>
      </c>
      <c r="G60" s="25" t="s">
        <v>100</v>
      </c>
      <c r="H60" s="25">
        <v>200000</v>
      </c>
      <c r="I60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0" s="16">
        <f t="shared" si="14"/>
        <v>0</v>
      </c>
      <c r="K60" s="13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">
      <c r="A61" s="1"/>
      <c r="B61" s="128"/>
      <c r="C61" s="128"/>
      <c r="D61" s="128"/>
      <c r="E61" s="23" t="s">
        <v>15</v>
      </c>
      <c r="F61" s="23" t="s">
        <v>101</v>
      </c>
      <c r="G61" s="25" t="s">
        <v>102</v>
      </c>
      <c r="H61" s="25">
        <v>200000</v>
      </c>
      <c r="I61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1" s="16">
        <f t="shared" si="14"/>
        <v>0</v>
      </c>
      <c r="K61" s="13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">
      <c r="A62" s="1"/>
      <c r="B62" s="128"/>
      <c r="C62" s="128"/>
      <c r="D62" s="128"/>
      <c r="E62" s="23" t="s">
        <v>15</v>
      </c>
      <c r="F62" s="23" t="s">
        <v>103</v>
      </c>
      <c r="G62" s="25" t="s">
        <v>104</v>
      </c>
      <c r="H62" s="25">
        <v>1000000</v>
      </c>
      <c r="I62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2" s="16">
        <f t="shared" si="14"/>
        <v>0</v>
      </c>
      <c r="K62" s="13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">
      <c r="A63" s="1"/>
      <c r="B63" s="128"/>
      <c r="C63" s="128"/>
      <c r="D63" s="128"/>
      <c r="E63" s="23" t="s">
        <v>15</v>
      </c>
      <c r="F63" s="23" t="s">
        <v>105</v>
      </c>
      <c r="G63" s="25" t="s">
        <v>106</v>
      </c>
      <c r="H63" s="25">
        <v>180000</v>
      </c>
      <c r="I63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3" s="16">
        <f t="shared" si="14"/>
        <v>0</v>
      </c>
      <c r="K63" s="13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">
      <c r="A64" s="1"/>
      <c r="B64" s="128"/>
      <c r="C64" s="128"/>
      <c r="D64" s="128"/>
      <c r="E64" s="23" t="s">
        <v>15</v>
      </c>
      <c r="F64" s="23" t="s">
        <v>46</v>
      </c>
      <c r="G64" s="25" t="s">
        <v>107</v>
      </c>
      <c r="H64" s="25">
        <v>697200</v>
      </c>
      <c r="I64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4" s="16">
        <f t="shared" si="14"/>
        <v>0</v>
      </c>
      <c r="K64" s="13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">
      <c r="A65" s="1"/>
      <c r="B65" s="128"/>
      <c r="C65" s="128"/>
      <c r="D65" s="128"/>
      <c r="E65" s="23" t="s">
        <v>15</v>
      </c>
      <c r="F65" s="23" t="s">
        <v>108</v>
      </c>
      <c r="G65" s="25" t="s">
        <v>109</v>
      </c>
      <c r="H65" s="25">
        <v>77000</v>
      </c>
      <c r="I65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77000</v>
      </c>
      <c r="J65" s="16">
        <f t="shared" si="14"/>
        <v>1</v>
      </c>
      <c r="K65" s="31" t="s">
        <v>110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">
      <c r="A66" s="1"/>
      <c r="B66" s="128"/>
      <c r="C66" s="128"/>
      <c r="D66" s="128"/>
      <c r="E66" s="23" t="s">
        <v>15</v>
      </c>
      <c r="F66" s="23" t="s">
        <v>111</v>
      </c>
      <c r="G66" s="25" t="s">
        <v>112</v>
      </c>
      <c r="H66" s="25">
        <v>300000</v>
      </c>
      <c r="I66" s="2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6" s="16">
        <f t="shared" si="14"/>
        <v>0</v>
      </c>
      <c r="K66" s="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">
      <c r="A67" s="1"/>
      <c r="B67" s="128"/>
      <c r="C67" s="128"/>
      <c r="D67" s="129"/>
      <c r="E67" s="139" t="s">
        <v>14</v>
      </c>
      <c r="F67" s="126"/>
      <c r="G67" s="32"/>
      <c r="H67" s="32">
        <f t="shared" ref="H67:I67" si="22">SUM(H58:H66)</f>
        <v>3554200</v>
      </c>
      <c r="I67" s="32">
        <f t="shared" si="22"/>
        <v>77000</v>
      </c>
      <c r="J67" s="37">
        <f t="shared" si="14"/>
        <v>2.1664509594282819E-2</v>
      </c>
      <c r="K67" s="3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">
      <c r="A68" s="1"/>
      <c r="B68" s="128"/>
      <c r="C68" s="129"/>
      <c r="D68" s="140" t="s">
        <v>78</v>
      </c>
      <c r="E68" s="125"/>
      <c r="F68" s="126"/>
      <c r="G68" s="49"/>
      <c r="H68" s="49">
        <f t="shared" ref="H68:I68" si="23">SUM(H67)</f>
        <v>3554200</v>
      </c>
      <c r="I68" s="49">
        <f t="shared" si="23"/>
        <v>77000</v>
      </c>
      <c r="J68" s="50">
        <f t="shared" si="14"/>
        <v>2.1664509594282819E-2</v>
      </c>
      <c r="K68" s="5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">
      <c r="A69" s="1"/>
      <c r="B69" s="129"/>
      <c r="C69" s="144" t="s">
        <v>31</v>
      </c>
      <c r="D69" s="125"/>
      <c r="E69" s="125"/>
      <c r="F69" s="126"/>
      <c r="G69" s="53"/>
      <c r="H69" s="53">
        <f t="shared" ref="H69:I69" si="24">SUM(H46,H54,H57,H68)</f>
        <v>16736150</v>
      </c>
      <c r="I69" s="53">
        <f t="shared" si="24"/>
        <v>11272020</v>
      </c>
      <c r="J69" s="54">
        <f t="shared" si="14"/>
        <v>0.67351332295659394</v>
      </c>
      <c r="K69" s="5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">
      <c r="A73" s="1"/>
      <c r="B73" s="55"/>
      <c r="C73" s="56" t="s">
        <v>6</v>
      </c>
      <c r="D73" s="56" t="s">
        <v>7</v>
      </c>
      <c r="E73" s="56" t="s">
        <v>8</v>
      </c>
      <c r="F73" s="1"/>
      <c r="G73" s="1"/>
      <c r="H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">
      <c r="A74" s="1"/>
      <c r="B74" s="57" t="s">
        <v>1</v>
      </c>
      <c r="C74" s="58">
        <f t="shared" ref="C74:D74" si="25">H17</f>
        <v>22054390</v>
      </c>
      <c r="D74" s="59">
        <f t="shared" si="25"/>
        <v>18090330</v>
      </c>
      <c r="E74" s="60">
        <f t="shared" ref="E74:E75" si="26">D74 / C74</f>
        <v>0.82025982128728114</v>
      </c>
      <c r="F74" s="1"/>
      <c r="G74" s="1"/>
      <c r="H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">
      <c r="A75" s="1"/>
      <c r="B75" s="57" t="s">
        <v>32</v>
      </c>
      <c r="C75" s="61">
        <f t="shared" ref="C75:D75" si="27">H69</f>
        <v>16736150</v>
      </c>
      <c r="D75" s="62">
        <f t="shared" si="27"/>
        <v>11272020</v>
      </c>
      <c r="E75" s="60">
        <f t="shared" si="26"/>
        <v>0.67351332295659394</v>
      </c>
      <c r="F75" s="1"/>
      <c r="G75" s="1"/>
      <c r="H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">
      <c r="A76" s="1"/>
      <c r="B76" s="145" t="s">
        <v>113</v>
      </c>
      <c r="C76" s="123"/>
      <c r="D76" s="63">
        <f>D74-D75</f>
        <v>6818310</v>
      </c>
      <c r="E76" s="64"/>
      <c r="F76" s="1"/>
      <c r="G76" s="1"/>
      <c r="H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">
      <c r="A79" s="1"/>
      <c r="B79" s="1"/>
      <c r="C79" s="1"/>
      <c r="D79" s="1"/>
      <c r="E79" s="1"/>
      <c r="F79" s="1"/>
      <c r="G79" s="1"/>
      <c r="H79" s="1"/>
      <c r="I79" s="2"/>
      <c r="S79" s="1"/>
      <c r="T79" s="1"/>
      <c r="U79" s="1"/>
      <c r="V79" s="1"/>
      <c r="W79" s="1"/>
      <c r="X79" s="1"/>
    </row>
    <row r="80" spans="1:24" ht="13">
      <c r="A80" s="1"/>
      <c r="B80" s="55"/>
      <c r="C80" s="65" t="s">
        <v>114</v>
      </c>
      <c r="D80" s="65" t="s">
        <v>115</v>
      </c>
      <c r="E80" s="65" t="s">
        <v>116</v>
      </c>
      <c r="F80" s="65" t="s">
        <v>117</v>
      </c>
      <c r="G80" s="65" t="s">
        <v>118</v>
      </c>
      <c r="H80" s="65" t="s">
        <v>119</v>
      </c>
      <c r="I80" s="65" t="s">
        <v>120</v>
      </c>
      <c r="J80" s="66"/>
      <c r="K80" s="66"/>
      <c r="S80" s="1"/>
      <c r="T80" s="1"/>
      <c r="U80" s="1"/>
      <c r="V80" s="1"/>
      <c r="W80" s="1"/>
      <c r="X80" s="1"/>
    </row>
    <row r="81" spans="1:24" ht="14">
      <c r="A81" s="1"/>
      <c r="B81" s="67" t="s">
        <v>1</v>
      </c>
      <c r="C81" s="12">
        <f>SUM('통장거래내역 (사무국통장)'!$G$6:$G113)</f>
        <v>4824183</v>
      </c>
      <c r="D81" s="68">
        <f>SUM('통장거래내역 (복지국통장)'!$G$6:$G113)</f>
        <v>3701521</v>
      </c>
      <c r="E81" s="68">
        <f>SUM('통장거래내역 (문화국통장)'!$G$6:$G113)</f>
        <v>66831</v>
      </c>
      <c r="F81" s="68">
        <f>SUM('통장거래내역 (코인노래방통장)'!$G$6:$G113)</f>
        <v>2649395</v>
      </c>
      <c r="G81" s="12">
        <f>SUM('통장거래내역 (현금금고)'!$G$6:$G113)</f>
        <v>2512820</v>
      </c>
      <c r="H81" s="12">
        <v>0</v>
      </c>
      <c r="I81" s="12">
        <f t="shared" ref="I81:I82" si="28">SUM(C81:H81)</f>
        <v>13754750</v>
      </c>
      <c r="J81" s="69"/>
      <c r="K81" s="69"/>
      <c r="S81" s="1"/>
      <c r="T81" s="1"/>
      <c r="U81" s="1"/>
      <c r="V81" s="1"/>
      <c r="W81" s="1"/>
      <c r="X81" s="1"/>
    </row>
    <row r="82" spans="1:24" ht="14">
      <c r="A82" s="1"/>
      <c r="B82" s="67" t="s">
        <v>32</v>
      </c>
      <c r="C82" s="68">
        <f>SUM('통장거래내역 (사무국통장)'!$H$6:$H113)</f>
        <v>355500</v>
      </c>
      <c r="D82" s="68">
        <f>SUM('통장거래내역 (복지국통장)'!$H$6:$H113)</f>
        <v>3701521</v>
      </c>
      <c r="E82" s="68">
        <f>SUM('통장거래내역 (문화국통장)'!$H$6:$H113)</f>
        <v>66831</v>
      </c>
      <c r="F82" s="68">
        <f>SUM('통장거래내역 (코인노래방통장)'!$H$6:$H113)</f>
        <v>1500000</v>
      </c>
      <c r="G82" s="12">
        <f>SUM('통장거래내역 (현금금고)'!$H$6:$H113)</f>
        <v>2005000</v>
      </c>
      <c r="H82" s="12">
        <v>0</v>
      </c>
      <c r="I82" s="12">
        <f t="shared" si="28"/>
        <v>7628852</v>
      </c>
      <c r="J82" s="69"/>
      <c r="K82" s="69"/>
      <c r="S82" s="1"/>
      <c r="T82" s="1"/>
      <c r="U82" s="1"/>
      <c r="V82" s="1"/>
      <c r="W82" s="1"/>
      <c r="X82" s="1"/>
    </row>
    <row r="83" spans="1:24" ht="14">
      <c r="A83" s="1"/>
      <c r="B83" s="70" t="s">
        <v>121</v>
      </c>
      <c r="C83" s="70">
        <f t="shared" ref="C83:H83" si="29">C81-C82</f>
        <v>4468683</v>
      </c>
      <c r="D83" s="70">
        <f t="shared" si="29"/>
        <v>0</v>
      </c>
      <c r="E83" s="70">
        <f t="shared" si="29"/>
        <v>0</v>
      </c>
      <c r="F83" s="70">
        <f t="shared" si="29"/>
        <v>1149395</v>
      </c>
      <c r="G83" s="70">
        <f t="shared" si="29"/>
        <v>507820</v>
      </c>
      <c r="H83" s="70">
        <f t="shared" si="29"/>
        <v>0</v>
      </c>
      <c r="I83" s="70">
        <f>SUM(C83:G83)</f>
        <v>6125898</v>
      </c>
      <c r="J83" s="71"/>
      <c r="K83" s="72"/>
      <c r="S83" s="1"/>
      <c r="T83" s="1"/>
      <c r="U83" s="1"/>
      <c r="V83" s="1"/>
      <c r="W83" s="1"/>
      <c r="X83" s="1"/>
    </row>
    <row r="84" spans="1:24" ht="13">
      <c r="A84" s="1"/>
      <c r="B84" s="55"/>
      <c r="C84" s="55"/>
      <c r="D84" s="55"/>
      <c r="E84" s="55"/>
      <c r="F84" s="55"/>
      <c r="G84" s="55"/>
      <c r="H84" s="55"/>
      <c r="I84" s="55"/>
      <c r="J84" s="55"/>
      <c r="K84" s="55"/>
      <c r="S84" s="1"/>
      <c r="T84" s="1"/>
      <c r="U84" s="1"/>
      <c r="V84" s="1"/>
      <c r="W84" s="1"/>
      <c r="X84" s="1"/>
    </row>
    <row r="85" spans="1:24" ht="13">
      <c r="A85" s="1"/>
      <c r="B85" s="55"/>
      <c r="C85" s="55"/>
      <c r="D85" s="55"/>
      <c r="E85" s="55"/>
      <c r="F85" s="55"/>
      <c r="G85" s="55"/>
      <c r="H85" s="55"/>
      <c r="I85" s="55"/>
      <c r="J85" s="55"/>
      <c r="K85" s="55"/>
      <c r="S85" s="1"/>
      <c r="T85" s="1"/>
      <c r="U85" s="1"/>
      <c r="V85" s="1"/>
      <c r="W85" s="1"/>
      <c r="X85" s="1"/>
    </row>
    <row r="86" spans="1:24" ht="13">
      <c r="A86" s="1"/>
      <c r="B86" s="55"/>
      <c r="C86" s="69"/>
      <c r="D86" s="73"/>
      <c r="E86" s="73"/>
      <c r="F86" s="73"/>
      <c r="G86" s="73"/>
      <c r="H86" s="55"/>
      <c r="I86" s="55"/>
      <c r="J86" s="55"/>
      <c r="K86" s="55"/>
      <c r="L86" s="74"/>
      <c r="M86" s="74"/>
      <c r="N86" s="74"/>
      <c r="O86" s="55"/>
      <c r="P86" s="55"/>
      <c r="Q86" s="55"/>
      <c r="R86" s="55"/>
      <c r="S86" s="1"/>
      <c r="T86" s="1"/>
      <c r="U86" s="1"/>
      <c r="V86" s="1"/>
      <c r="W86" s="1"/>
      <c r="X86" s="1"/>
    </row>
    <row r="87" spans="1:24" ht="14">
      <c r="A87" s="1"/>
      <c r="B87" s="65" t="s">
        <v>31</v>
      </c>
      <c r="C87" s="75" t="s">
        <v>6</v>
      </c>
      <c r="D87" s="75" t="s">
        <v>7</v>
      </c>
      <c r="E87" s="75" t="s">
        <v>8</v>
      </c>
      <c r="F87" s="73"/>
      <c r="G87" s="73"/>
      <c r="H87" s="55"/>
      <c r="I87" s="55"/>
      <c r="J87" s="55"/>
      <c r="K87" s="55"/>
      <c r="L87" s="74"/>
      <c r="M87" s="74"/>
      <c r="N87" s="74"/>
      <c r="O87" s="55"/>
      <c r="P87" s="55"/>
      <c r="Q87" s="55"/>
      <c r="R87" s="55"/>
      <c r="S87" s="1"/>
      <c r="T87" s="1"/>
      <c r="U87" s="1"/>
      <c r="V87" s="1"/>
      <c r="W87" s="1"/>
      <c r="X87" s="1"/>
    </row>
    <row r="88" spans="1:24" ht="14">
      <c r="A88" s="1"/>
      <c r="B88" s="76" t="s">
        <v>1</v>
      </c>
      <c r="C88" s="77">
        <f t="shared" ref="C88:D88" si="30">H17</f>
        <v>22054390</v>
      </c>
      <c r="D88" s="77">
        <f t="shared" si="30"/>
        <v>18090330</v>
      </c>
      <c r="E88" s="78">
        <f t="shared" ref="E88:E89" si="31">D88 / C88</f>
        <v>0.82025982128728114</v>
      </c>
      <c r="F88" s="73"/>
      <c r="G88" s="73"/>
      <c r="H88" s="55"/>
      <c r="I88" s="55"/>
      <c r="J88" s="55"/>
      <c r="K88" s="55"/>
      <c r="L88" s="74"/>
      <c r="M88" s="74"/>
      <c r="N88" s="74"/>
      <c r="O88" s="55"/>
      <c r="P88" s="55"/>
      <c r="Q88" s="55"/>
      <c r="R88" s="55"/>
      <c r="S88" s="1"/>
      <c r="T88" s="1"/>
      <c r="U88" s="1"/>
      <c r="V88" s="1"/>
      <c r="W88" s="1"/>
      <c r="X88" s="1"/>
    </row>
    <row r="89" spans="1:24" ht="14">
      <c r="A89" s="1"/>
      <c r="B89" s="76" t="s">
        <v>32</v>
      </c>
      <c r="C89" s="77">
        <f t="shared" ref="C89:D89" si="32">H69</f>
        <v>16736150</v>
      </c>
      <c r="D89" s="77">
        <f t="shared" si="32"/>
        <v>11272020</v>
      </c>
      <c r="E89" s="78">
        <f t="shared" si="31"/>
        <v>0.67351332295659394</v>
      </c>
      <c r="F89" s="73"/>
      <c r="G89" s="73"/>
      <c r="H89" s="55"/>
      <c r="I89" s="55"/>
      <c r="J89" s="55"/>
      <c r="K89" s="55"/>
      <c r="L89" s="74"/>
      <c r="M89" s="74"/>
      <c r="N89" s="74"/>
      <c r="O89" s="55"/>
      <c r="P89" s="55"/>
      <c r="Q89" s="55"/>
      <c r="R89" s="55"/>
      <c r="S89" s="1"/>
      <c r="T89" s="1"/>
      <c r="U89" s="1"/>
      <c r="V89" s="1"/>
      <c r="W89" s="1"/>
      <c r="X89" s="1"/>
    </row>
    <row r="90" spans="1:24" ht="13">
      <c r="A90" s="1"/>
      <c r="B90" s="134" t="s">
        <v>113</v>
      </c>
      <c r="C90" s="131"/>
      <c r="D90" s="79">
        <f>D88-D89</f>
        <v>6818310</v>
      </c>
      <c r="E90" s="79"/>
      <c r="F90" s="73"/>
      <c r="G90" s="73"/>
      <c r="H90" s="55"/>
      <c r="I90" s="55"/>
      <c r="J90" s="55"/>
      <c r="K90" s="55"/>
      <c r="L90" s="74"/>
      <c r="M90" s="74"/>
      <c r="N90" s="74"/>
      <c r="O90" s="55"/>
      <c r="P90" s="55"/>
      <c r="Q90" s="55"/>
      <c r="R90" s="55"/>
      <c r="S90" s="1"/>
      <c r="T90" s="1"/>
      <c r="U90" s="1"/>
      <c r="V90" s="1"/>
      <c r="W90" s="1"/>
      <c r="X90" s="1"/>
    </row>
    <row r="91" spans="1:24" ht="13">
      <c r="A91" s="1"/>
      <c r="B91" s="80"/>
      <c r="C91" s="81"/>
      <c r="D91" s="81"/>
      <c r="E91" s="81"/>
      <c r="F91" s="73"/>
      <c r="G91" s="73"/>
      <c r="H91" s="55"/>
      <c r="I91" s="55"/>
      <c r="J91" s="55"/>
      <c r="K91" s="55"/>
      <c r="L91" s="74"/>
      <c r="M91" s="74"/>
      <c r="N91" s="74"/>
      <c r="O91" s="55"/>
      <c r="P91" s="55"/>
      <c r="Q91" s="55"/>
      <c r="R91" s="55"/>
      <c r="S91" s="1"/>
      <c r="T91" s="1"/>
      <c r="U91" s="1"/>
      <c r="V91" s="1"/>
      <c r="W91" s="1"/>
      <c r="X91" s="1"/>
    </row>
    <row r="92" spans="1:24" ht="14">
      <c r="A92" s="1"/>
      <c r="B92" s="17" t="s">
        <v>11</v>
      </c>
      <c r="C92" s="75" t="s">
        <v>6</v>
      </c>
      <c r="D92" s="75" t="s">
        <v>7</v>
      </c>
      <c r="E92" s="75" t="s">
        <v>8</v>
      </c>
      <c r="F92" s="73"/>
      <c r="G92" s="73"/>
      <c r="H92" s="55"/>
      <c r="I92" s="55"/>
      <c r="J92" s="55"/>
      <c r="K92" s="55"/>
      <c r="L92" s="74"/>
      <c r="M92" s="74"/>
      <c r="N92" s="74"/>
      <c r="O92" s="55"/>
      <c r="P92" s="55"/>
      <c r="Q92" s="55"/>
      <c r="R92" s="55"/>
      <c r="S92" s="1"/>
      <c r="T92" s="1"/>
      <c r="U92" s="1"/>
      <c r="V92" s="1"/>
      <c r="W92" s="1"/>
      <c r="X92" s="1"/>
    </row>
    <row r="93" spans="1:24" ht="14">
      <c r="A93" s="1"/>
      <c r="B93" s="76" t="s">
        <v>1</v>
      </c>
      <c r="C93" s="77">
        <f t="shared" ref="C93:D93" si="33">H9</f>
        <v>1111110</v>
      </c>
      <c r="D93" s="77">
        <f t="shared" si="33"/>
        <v>1200000</v>
      </c>
      <c r="E93" s="78">
        <f t="shared" ref="E93:E94" si="34">D93 / C93</f>
        <v>1.08000108000108</v>
      </c>
      <c r="F93" s="73"/>
      <c r="G93" s="73"/>
      <c r="H93" s="55"/>
      <c r="I93" s="55"/>
      <c r="J93" s="55"/>
      <c r="K93" s="55"/>
      <c r="L93" s="74"/>
      <c r="M93" s="74"/>
      <c r="N93" s="74"/>
      <c r="O93" s="55"/>
      <c r="P93" s="55"/>
      <c r="Q93" s="55"/>
      <c r="R93" s="55"/>
      <c r="S93" s="1"/>
      <c r="T93" s="1"/>
      <c r="U93" s="1"/>
      <c r="V93" s="1"/>
      <c r="W93" s="1"/>
      <c r="X93" s="1"/>
    </row>
    <row r="94" spans="1:24" ht="14">
      <c r="A94" s="1"/>
      <c r="B94" s="76" t="s">
        <v>32</v>
      </c>
      <c r="C94" s="77">
        <f t="shared" ref="C94:D94" si="35">H45</f>
        <v>1111110</v>
      </c>
      <c r="D94" s="77">
        <f t="shared" si="35"/>
        <v>1200000</v>
      </c>
      <c r="E94" s="78">
        <f t="shared" si="34"/>
        <v>1.08000108000108</v>
      </c>
      <c r="F94" s="73"/>
      <c r="G94" s="73"/>
      <c r="H94" s="55"/>
      <c r="I94" s="55"/>
      <c r="J94" s="55"/>
      <c r="K94" s="55"/>
      <c r="L94" s="74"/>
      <c r="M94" s="74"/>
      <c r="N94" s="74"/>
      <c r="O94" s="55"/>
      <c r="P94" s="55"/>
      <c r="Q94" s="55"/>
      <c r="R94" s="55"/>
      <c r="S94" s="1"/>
      <c r="T94" s="1"/>
      <c r="U94" s="1"/>
      <c r="V94" s="1"/>
      <c r="W94" s="1"/>
      <c r="X94" s="1"/>
    </row>
    <row r="95" spans="1:24" ht="13">
      <c r="A95" s="1"/>
      <c r="B95" s="134" t="s">
        <v>113</v>
      </c>
      <c r="C95" s="131"/>
      <c r="D95" s="79">
        <f>D93-D94</f>
        <v>0</v>
      </c>
      <c r="E95" s="82"/>
      <c r="F95" s="73"/>
      <c r="G95" s="73"/>
      <c r="H95" s="55"/>
      <c r="I95" s="55"/>
      <c r="J95" s="55"/>
      <c r="K95" s="55"/>
      <c r="L95" s="74"/>
      <c r="M95" s="74"/>
      <c r="N95" s="74"/>
      <c r="O95" s="55"/>
      <c r="P95" s="55"/>
      <c r="Q95" s="55"/>
      <c r="R95" s="55"/>
      <c r="S95" s="1"/>
      <c r="T95" s="1"/>
      <c r="U95" s="1"/>
      <c r="V95" s="1"/>
      <c r="W95" s="1"/>
      <c r="X95" s="1"/>
    </row>
    <row r="96" spans="1:24" ht="13">
      <c r="A96" s="1"/>
      <c r="B96" s="80"/>
      <c r="C96" s="81"/>
      <c r="D96" s="81"/>
      <c r="E96" s="81"/>
      <c r="F96" s="73"/>
      <c r="G96" s="73"/>
      <c r="H96" s="55"/>
      <c r="I96" s="55"/>
      <c r="J96" s="55"/>
      <c r="K96" s="55"/>
      <c r="L96" s="74"/>
      <c r="M96" s="74"/>
      <c r="N96" s="74"/>
      <c r="O96" s="55"/>
      <c r="P96" s="55"/>
      <c r="Q96" s="55"/>
      <c r="R96" s="55"/>
      <c r="S96" s="1"/>
      <c r="T96" s="1"/>
      <c r="U96" s="1"/>
      <c r="V96" s="1"/>
      <c r="W96" s="1"/>
      <c r="X96" s="1"/>
    </row>
    <row r="97" spans="1:24" ht="14">
      <c r="A97" s="1"/>
      <c r="B97" s="17" t="s">
        <v>122</v>
      </c>
      <c r="C97" s="75" t="s">
        <v>6</v>
      </c>
      <c r="D97" s="75" t="s">
        <v>7</v>
      </c>
      <c r="E97" s="75" t="s">
        <v>8</v>
      </c>
      <c r="F97" s="73"/>
      <c r="G97" s="73"/>
      <c r="H97" s="55"/>
      <c r="I97" s="55"/>
      <c r="J97" s="55"/>
      <c r="K97" s="55"/>
      <c r="L97" s="74"/>
      <c r="M97" s="74"/>
      <c r="N97" s="74"/>
      <c r="O97" s="55"/>
      <c r="P97" s="55"/>
      <c r="Q97" s="55"/>
      <c r="R97" s="55"/>
      <c r="S97" s="1"/>
      <c r="T97" s="1"/>
      <c r="U97" s="1"/>
      <c r="V97" s="1"/>
      <c r="W97" s="1"/>
      <c r="X97" s="1"/>
    </row>
    <row r="98" spans="1:24" ht="14">
      <c r="A98" s="1"/>
      <c r="B98" s="76" t="s">
        <v>1</v>
      </c>
      <c r="C98" s="77" t="s">
        <v>73</v>
      </c>
      <c r="D98" s="83" t="s">
        <v>73</v>
      </c>
      <c r="E98" s="84" t="s">
        <v>73</v>
      </c>
      <c r="F98" s="73"/>
      <c r="G98" s="73"/>
      <c r="H98" s="55"/>
      <c r="I98" s="55"/>
      <c r="J98" s="55"/>
      <c r="K98" s="55"/>
      <c r="L98" s="74"/>
      <c r="M98" s="74"/>
      <c r="N98" s="74"/>
      <c r="O98" s="55"/>
      <c r="P98" s="55"/>
      <c r="Q98" s="55"/>
      <c r="R98" s="55"/>
      <c r="S98" s="1"/>
      <c r="T98" s="1"/>
      <c r="U98" s="1"/>
      <c r="V98" s="1"/>
      <c r="W98" s="1"/>
      <c r="X98" s="1"/>
    </row>
    <row r="99" spans="1:24" ht="14">
      <c r="A99" s="1"/>
      <c r="B99" s="76" t="s">
        <v>32</v>
      </c>
      <c r="C99" s="77" t="s">
        <v>73</v>
      </c>
      <c r="D99" s="85" t="s">
        <v>73</v>
      </c>
      <c r="E99" s="84" t="s">
        <v>73</v>
      </c>
      <c r="F99" s="73"/>
      <c r="G99" s="73"/>
      <c r="H99" s="55"/>
      <c r="I99" s="55"/>
      <c r="J99" s="55"/>
      <c r="K99" s="55"/>
      <c r="L99" s="74"/>
      <c r="M99" s="74"/>
      <c r="N99" s="74"/>
      <c r="O99" s="55"/>
      <c r="P99" s="55"/>
      <c r="Q99" s="55"/>
      <c r="R99" s="55"/>
      <c r="S99" s="1"/>
      <c r="T99" s="1"/>
      <c r="U99" s="1"/>
      <c r="V99" s="1"/>
      <c r="W99" s="1"/>
      <c r="X99" s="1"/>
    </row>
    <row r="100" spans="1:24" ht="14">
      <c r="A100" s="1"/>
      <c r="B100" s="134" t="s">
        <v>113</v>
      </c>
      <c r="C100" s="131"/>
      <c r="D100" s="79" t="s">
        <v>73</v>
      </c>
      <c r="E100" s="79"/>
      <c r="F100" s="73"/>
      <c r="G100" s="73"/>
      <c r="H100" s="55"/>
      <c r="I100" s="55"/>
      <c r="J100" s="55"/>
      <c r="K100" s="55"/>
      <c r="L100" s="74"/>
      <c r="M100" s="74"/>
      <c r="N100" s="74"/>
      <c r="O100" s="55"/>
      <c r="P100" s="55"/>
      <c r="Q100" s="55"/>
      <c r="R100" s="55"/>
      <c r="S100" s="1"/>
      <c r="T100" s="1"/>
      <c r="U100" s="1"/>
      <c r="V100" s="1"/>
      <c r="W100" s="1"/>
      <c r="X100" s="1"/>
    </row>
    <row r="101" spans="1:24" ht="13">
      <c r="A101" s="1"/>
      <c r="B101" s="80"/>
      <c r="C101" s="81"/>
      <c r="D101" s="81"/>
      <c r="E101" s="81"/>
      <c r="F101" s="73"/>
      <c r="G101" s="73"/>
      <c r="H101" s="55"/>
      <c r="I101" s="55"/>
      <c r="J101" s="55"/>
      <c r="K101" s="55"/>
      <c r="L101" s="74"/>
      <c r="M101" s="74"/>
      <c r="N101" s="74"/>
      <c r="O101" s="55"/>
      <c r="P101" s="55"/>
      <c r="Q101" s="55"/>
      <c r="R101" s="55"/>
      <c r="S101" s="1"/>
      <c r="T101" s="1"/>
      <c r="U101" s="1"/>
      <c r="V101" s="1"/>
      <c r="W101" s="1"/>
      <c r="X101" s="1"/>
    </row>
    <row r="102" spans="1:24" ht="14">
      <c r="A102" s="1"/>
      <c r="B102" s="17" t="s">
        <v>15</v>
      </c>
      <c r="C102" s="75" t="s">
        <v>6</v>
      </c>
      <c r="D102" s="75" t="s">
        <v>7</v>
      </c>
      <c r="E102" s="75" t="s">
        <v>8</v>
      </c>
      <c r="F102" s="73"/>
      <c r="G102" s="73"/>
      <c r="H102" s="55"/>
      <c r="I102" s="55"/>
      <c r="J102" s="55"/>
      <c r="K102" s="55"/>
      <c r="L102" s="74"/>
      <c r="M102" s="74"/>
      <c r="N102" s="74"/>
      <c r="O102" s="55"/>
      <c r="P102" s="55"/>
      <c r="Q102" s="55"/>
      <c r="R102" s="55"/>
      <c r="S102" s="1"/>
      <c r="T102" s="1"/>
      <c r="U102" s="1"/>
      <c r="V102" s="1"/>
      <c r="W102" s="1"/>
      <c r="X102" s="1"/>
    </row>
    <row r="103" spans="1:24" ht="14">
      <c r="A103" s="1"/>
      <c r="B103" s="76" t="s">
        <v>1</v>
      </c>
      <c r="C103" s="77">
        <f t="shared" ref="C103:D103" si="36">H16</f>
        <v>20943280</v>
      </c>
      <c r="D103" s="77">
        <f t="shared" si="36"/>
        <v>16890330</v>
      </c>
      <c r="E103" s="78">
        <f t="shared" ref="E103:E104" si="37">D103 / C103</f>
        <v>0.80647969181522661</v>
      </c>
      <c r="F103" s="73"/>
      <c r="G103" s="73"/>
      <c r="H103" s="55"/>
      <c r="I103" s="55"/>
      <c r="J103" s="55"/>
      <c r="K103" s="55"/>
      <c r="L103" s="74"/>
      <c r="M103" s="74"/>
      <c r="N103" s="74"/>
      <c r="O103" s="55"/>
      <c r="P103" s="55"/>
      <c r="Q103" s="55"/>
      <c r="R103" s="55"/>
      <c r="S103" s="1"/>
      <c r="T103" s="1"/>
      <c r="U103" s="1"/>
      <c r="V103" s="1"/>
      <c r="W103" s="1"/>
      <c r="X103" s="1"/>
    </row>
    <row r="104" spans="1:24" ht="14">
      <c r="A104" s="1"/>
      <c r="B104" s="76" t="s">
        <v>32</v>
      </c>
      <c r="C104" s="77">
        <f t="shared" ref="C104:D104" si="38">C89-C94</f>
        <v>15625040</v>
      </c>
      <c r="D104" s="77">
        <f t="shared" si="38"/>
        <v>10072020</v>
      </c>
      <c r="E104" s="78">
        <f t="shared" si="37"/>
        <v>0.64460762980446773</v>
      </c>
      <c r="F104" s="73"/>
      <c r="G104" s="73"/>
      <c r="H104" s="55"/>
      <c r="I104" s="55"/>
      <c r="J104" s="55"/>
      <c r="K104" s="55"/>
      <c r="L104" s="74"/>
      <c r="M104" s="74"/>
      <c r="N104" s="74"/>
      <c r="O104" s="55"/>
      <c r="P104" s="55"/>
      <c r="Q104" s="55"/>
      <c r="R104" s="55"/>
      <c r="S104" s="1"/>
      <c r="T104" s="1"/>
      <c r="U104" s="1"/>
      <c r="V104" s="1"/>
      <c r="W104" s="1"/>
      <c r="X104" s="1"/>
    </row>
    <row r="105" spans="1:24" ht="13">
      <c r="A105" s="1"/>
      <c r="B105" s="134" t="s">
        <v>113</v>
      </c>
      <c r="C105" s="131"/>
      <c r="D105" s="79">
        <f>D103-D104</f>
        <v>6818310</v>
      </c>
      <c r="E105" s="82"/>
      <c r="F105" s="73"/>
      <c r="G105" s="73"/>
      <c r="H105" s="55"/>
      <c r="I105" s="55"/>
      <c r="J105" s="55"/>
      <c r="K105" s="55"/>
      <c r="L105" s="74"/>
      <c r="M105" s="74"/>
      <c r="N105" s="74"/>
      <c r="O105" s="55"/>
      <c r="P105" s="55"/>
      <c r="Q105" s="55"/>
      <c r="R105" s="55"/>
      <c r="S105" s="1"/>
      <c r="T105" s="1"/>
      <c r="U105" s="1"/>
      <c r="V105" s="1"/>
      <c r="W105" s="1"/>
      <c r="X105" s="1"/>
    </row>
    <row r="106" spans="1:24" ht="13">
      <c r="A106" s="1"/>
      <c r="B106" s="55"/>
      <c r="C106" s="69"/>
      <c r="D106" s="73"/>
      <c r="E106" s="73"/>
      <c r="F106" s="73"/>
      <c r="G106" s="73"/>
      <c r="H106" s="55"/>
      <c r="I106" s="55"/>
      <c r="J106" s="55"/>
      <c r="K106" s="55"/>
      <c r="L106" s="74"/>
      <c r="M106" s="74"/>
      <c r="N106" s="74"/>
      <c r="O106" s="55"/>
      <c r="P106" s="55"/>
      <c r="Q106" s="55"/>
      <c r="R106" s="55"/>
      <c r="S106" s="1"/>
      <c r="T106" s="1"/>
      <c r="U106" s="1"/>
      <c r="V106" s="1"/>
      <c r="W106" s="1"/>
      <c r="X106" s="1"/>
    </row>
    <row r="107" spans="1:24" ht="13">
      <c r="A107" s="1"/>
      <c r="B107" s="55"/>
      <c r="C107" s="69"/>
      <c r="D107" s="73"/>
      <c r="E107" s="73"/>
      <c r="F107" s="73"/>
      <c r="G107" s="73"/>
      <c r="H107" s="55"/>
      <c r="I107" s="55"/>
      <c r="J107" s="55"/>
      <c r="K107" s="55"/>
      <c r="L107" s="74"/>
      <c r="M107" s="74"/>
      <c r="N107" s="74"/>
      <c r="O107" s="55"/>
      <c r="P107" s="55"/>
      <c r="Q107" s="55"/>
      <c r="R107" s="55"/>
      <c r="S107" s="1"/>
      <c r="T107" s="1"/>
      <c r="U107" s="1"/>
      <c r="V107" s="1"/>
      <c r="W107" s="1"/>
      <c r="X107" s="1"/>
    </row>
    <row r="108" spans="1:24" ht="13">
      <c r="A108" s="1"/>
      <c r="B108" s="55"/>
      <c r="C108" s="69"/>
      <c r="D108" s="73"/>
      <c r="E108" s="73"/>
      <c r="F108" s="73"/>
      <c r="G108" s="73"/>
      <c r="H108" s="55"/>
      <c r="I108" s="55"/>
      <c r="J108" s="55"/>
      <c r="K108" s="55"/>
      <c r="L108" s="74"/>
      <c r="M108" s="74"/>
      <c r="N108" s="74"/>
      <c r="O108" s="55"/>
      <c r="P108" s="55"/>
      <c r="Q108" s="55"/>
      <c r="R108" s="55"/>
      <c r="S108" s="1"/>
      <c r="T108" s="1"/>
      <c r="U108" s="1"/>
      <c r="V108" s="1"/>
      <c r="W108" s="1"/>
      <c r="X108" s="1"/>
    </row>
    <row r="109" spans="1:24" ht="13">
      <c r="A109" s="1"/>
      <c r="B109" s="55"/>
      <c r="C109" s="69"/>
      <c r="D109" s="73"/>
      <c r="E109" s="73"/>
      <c r="F109" s="73"/>
      <c r="G109" s="73"/>
      <c r="H109" s="55"/>
      <c r="I109" s="55"/>
      <c r="J109" s="55"/>
      <c r="K109" s="55"/>
      <c r="L109" s="74"/>
      <c r="M109" s="74"/>
      <c r="N109" s="74"/>
      <c r="O109" s="55"/>
      <c r="P109" s="55"/>
      <c r="Q109" s="55"/>
      <c r="R109" s="55"/>
      <c r="S109" s="1"/>
      <c r="T109" s="1"/>
      <c r="U109" s="1"/>
      <c r="V109" s="1"/>
      <c r="W109" s="1"/>
      <c r="X109" s="1"/>
    </row>
    <row r="110" spans="1:24" ht="13">
      <c r="A110" s="1"/>
      <c r="B110" s="55"/>
      <c r="C110" s="69"/>
      <c r="D110" s="73"/>
      <c r="E110" s="73"/>
      <c r="F110" s="73"/>
      <c r="G110" s="73"/>
      <c r="H110" s="55"/>
      <c r="I110" s="55"/>
      <c r="J110" s="55"/>
      <c r="K110" s="55"/>
      <c r="L110" s="74"/>
      <c r="M110" s="74"/>
      <c r="N110" s="74"/>
      <c r="O110" s="55"/>
      <c r="P110" s="55"/>
      <c r="Q110" s="55"/>
      <c r="R110" s="55"/>
      <c r="S110" s="1"/>
      <c r="T110" s="1"/>
      <c r="U110" s="1"/>
      <c r="V110" s="1"/>
      <c r="W110" s="1"/>
      <c r="X110" s="1"/>
    </row>
    <row r="111" spans="1:24" ht="13">
      <c r="A111" s="1"/>
      <c r="B111" s="55"/>
      <c r="C111" s="69"/>
      <c r="D111" s="73"/>
      <c r="E111" s="73"/>
      <c r="F111" s="73"/>
      <c r="G111" s="73"/>
      <c r="H111" s="55"/>
      <c r="I111" s="55"/>
      <c r="J111" s="55"/>
      <c r="K111" s="55"/>
      <c r="L111" s="74"/>
      <c r="M111" s="74"/>
      <c r="N111" s="74"/>
      <c r="O111" s="55"/>
      <c r="P111" s="55"/>
      <c r="Q111" s="55"/>
      <c r="R111" s="55"/>
      <c r="S111" s="1"/>
      <c r="T111" s="1"/>
      <c r="U111" s="1"/>
      <c r="V111" s="1"/>
      <c r="W111" s="1"/>
      <c r="X111" s="1"/>
    </row>
    <row r="112" spans="1:24" ht="13">
      <c r="A112" s="1"/>
      <c r="B112" s="55"/>
      <c r="C112" s="69"/>
      <c r="D112" s="73"/>
      <c r="E112" s="73"/>
      <c r="F112" s="73"/>
      <c r="G112" s="73"/>
      <c r="H112" s="55"/>
      <c r="I112" s="55"/>
      <c r="J112" s="55"/>
      <c r="K112" s="55"/>
      <c r="L112" s="74"/>
      <c r="M112" s="74"/>
      <c r="N112" s="74"/>
      <c r="O112" s="55"/>
      <c r="P112" s="55"/>
      <c r="Q112" s="55"/>
      <c r="R112" s="55"/>
      <c r="S112" s="1"/>
      <c r="T112" s="1"/>
      <c r="U112" s="1"/>
      <c r="V112" s="1"/>
      <c r="W112" s="1"/>
      <c r="X112" s="1"/>
    </row>
    <row r="113" spans="1:24" ht="13">
      <c r="A113" s="1"/>
      <c r="B113" s="55"/>
      <c r="C113" s="69"/>
      <c r="D113" s="73"/>
      <c r="E113" s="73"/>
      <c r="F113" s="73"/>
      <c r="G113" s="73"/>
      <c r="H113" s="55"/>
      <c r="I113" s="55"/>
      <c r="J113" s="55"/>
      <c r="K113" s="55"/>
      <c r="L113" s="74"/>
      <c r="M113" s="74"/>
      <c r="N113" s="74"/>
      <c r="O113" s="55"/>
      <c r="P113" s="55"/>
      <c r="Q113" s="55"/>
      <c r="R113" s="55"/>
      <c r="S113" s="1"/>
      <c r="T113" s="1"/>
      <c r="U113" s="1"/>
      <c r="V113" s="1"/>
      <c r="W113" s="1"/>
      <c r="X113" s="1"/>
    </row>
  </sheetData>
  <mergeCells count="53">
    <mergeCell ref="D40:D41"/>
    <mergeCell ref="E41:F41"/>
    <mergeCell ref="D42:D43"/>
    <mergeCell ref="E43:F43"/>
    <mergeCell ref="C21:C46"/>
    <mergeCell ref="D33:D35"/>
    <mergeCell ref="E35:F35"/>
    <mergeCell ref="D36:D37"/>
    <mergeCell ref="E37:F37"/>
    <mergeCell ref="D38:D39"/>
    <mergeCell ref="E39:F39"/>
    <mergeCell ref="D24:D26"/>
    <mergeCell ref="D27:D30"/>
    <mergeCell ref="E30:F30"/>
    <mergeCell ref="D31:D32"/>
    <mergeCell ref="E32:F32"/>
    <mergeCell ref="C47:C54"/>
    <mergeCell ref="C69:F69"/>
    <mergeCell ref="B76:C76"/>
    <mergeCell ref="B90:C90"/>
    <mergeCell ref="B95:C95"/>
    <mergeCell ref="D54:F54"/>
    <mergeCell ref="C55:C57"/>
    <mergeCell ref="D55:D56"/>
    <mergeCell ref="E56:F56"/>
    <mergeCell ref="D57:F57"/>
    <mergeCell ref="C58:C68"/>
    <mergeCell ref="D58:D67"/>
    <mergeCell ref="E67:F67"/>
    <mergeCell ref="D68:F68"/>
    <mergeCell ref="B100:C100"/>
    <mergeCell ref="B105:C105"/>
    <mergeCell ref="E17:G17"/>
    <mergeCell ref="B19:K19"/>
    <mergeCell ref="B21:B69"/>
    <mergeCell ref="D21:D23"/>
    <mergeCell ref="E23:F23"/>
    <mergeCell ref="E26:F26"/>
    <mergeCell ref="D46:F46"/>
    <mergeCell ref="K58:K64"/>
    <mergeCell ref="D44:D45"/>
    <mergeCell ref="E45:F45"/>
    <mergeCell ref="D47:D49"/>
    <mergeCell ref="E49:F49"/>
    <mergeCell ref="D50:D53"/>
    <mergeCell ref="E53:F53"/>
    <mergeCell ref="B2:K3"/>
    <mergeCell ref="D6:K6"/>
    <mergeCell ref="D8:D17"/>
    <mergeCell ref="E8:E9"/>
    <mergeCell ref="F9:G9"/>
    <mergeCell ref="E10:E16"/>
    <mergeCell ref="F16:G16"/>
  </mergeCells>
  <phoneticPr fontId="13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56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1" max="1" width="3.6640625" customWidth="1"/>
    <col min="2" max="2" width="10.83203125" customWidth="1"/>
    <col min="3" max="3" width="9.5" customWidth="1"/>
    <col min="4" max="4" width="44.83203125" customWidth="1"/>
    <col min="5" max="5" width="8.1640625" customWidth="1"/>
    <col min="11" max="11" width="39.1640625" customWidth="1"/>
    <col min="12" max="12" width="7.6640625" customWidth="1"/>
    <col min="13" max="13" width="45.33203125" customWidth="1"/>
    <col min="14" max="14" width="19.33203125" customWidth="1"/>
  </cols>
  <sheetData>
    <row r="1" spans="1:29" ht="1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9.25" customHeight="1">
      <c r="A2" s="86"/>
      <c r="B2" s="149" t="s">
        <v>123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">
      <c r="A3" s="86"/>
      <c r="B3" s="86"/>
      <c r="C3" s="86"/>
      <c r="D3" s="86"/>
      <c r="E3" s="86"/>
      <c r="F3" s="86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14">
      <c r="A4" s="86"/>
      <c r="B4" s="88" t="s">
        <v>124</v>
      </c>
      <c r="C4" s="88" t="s">
        <v>125</v>
      </c>
      <c r="D4" s="88" t="s">
        <v>126</v>
      </c>
      <c r="E4" s="88" t="s">
        <v>5</v>
      </c>
      <c r="F4" s="88" t="s">
        <v>127</v>
      </c>
      <c r="G4" s="89" t="s">
        <v>1</v>
      </c>
      <c r="H4" s="89" t="s">
        <v>32</v>
      </c>
      <c r="I4" s="89" t="s">
        <v>128</v>
      </c>
      <c r="J4" s="88" t="s">
        <v>129</v>
      </c>
      <c r="K4" s="88" t="s">
        <v>130</v>
      </c>
      <c r="L4" s="88" t="s">
        <v>131</v>
      </c>
      <c r="M4" s="88" t="s">
        <v>9</v>
      </c>
      <c r="N4" s="88" t="s">
        <v>74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4">
      <c r="A5" s="90"/>
      <c r="B5" s="91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"/>
      <c r="H5" s="92" t="s">
        <v>137</v>
      </c>
      <c r="I5" s="93" t="s">
        <v>128</v>
      </c>
      <c r="J5" s="91" t="s">
        <v>132</v>
      </c>
      <c r="K5" s="91" t="s">
        <v>138</v>
      </c>
      <c r="L5" s="91" t="s">
        <v>139</v>
      </c>
      <c r="M5" s="91" t="s">
        <v>140</v>
      </c>
      <c r="N5" s="94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14">
      <c r="A6" s="95"/>
      <c r="B6" s="96">
        <v>20220829</v>
      </c>
      <c r="C6" s="94" t="s">
        <v>141</v>
      </c>
      <c r="D6" s="97" t="s">
        <v>16</v>
      </c>
      <c r="E6" s="94" t="s">
        <v>17</v>
      </c>
      <c r="F6" s="94" t="s">
        <v>142</v>
      </c>
      <c r="G6" s="98">
        <v>2003183</v>
      </c>
      <c r="H6" s="99">
        <v>0</v>
      </c>
      <c r="I6" s="100">
        <f>G6-H6</f>
        <v>2003183</v>
      </c>
      <c r="J6" s="96">
        <v>20220829</v>
      </c>
      <c r="K6" s="101"/>
      <c r="L6" s="94" t="s">
        <v>73</v>
      </c>
      <c r="M6" s="94" t="s">
        <v>143</v>
      </c>
      <c r="N6" s="94"/>
      <c r="O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</row>
    <row r="7" spans="1:29" ht="14">
      <c r="A7" s="102"/>
      <c r="B7" s="96">
        <v>20220829</v>
      </c>
      <c r="C7" s="94" t="s">
        <v>141</v>
      </c>
      <c r="D7" s="38" t="s">
        <v>74</v>
      </c>
      <c r="E7" s="103" t="s">
        <v>75</v>
      </c>
      <c r="F7" s="94" t="s">
        <v>142</v>
      </c>
      <c r="G7" s="99">
        <v>300000</v>
      </c>
      <c r="H7" s="99">
        <v>0</v>
      </c>
      <c r="I7" s="100">
        <f t="shared" ref="I7:I261" si="0">I6+G7-H7</f>
        <v>2303183</v>
      </c>
      <c r="J7" s="96">
        <v>20220829</v>
      </c>
      <c r="K7" s="96"/>
      <c r="L7" s="94" t="s">
        <v>73</v>
      </c>
      <c r="M7" s="94"/>
      <c r="N7" s="94" t="s">
        <v>144</v>
      </c>
      <c r="O7" s="102"/>
      <c r="P7" s="10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29" ht="14">
      <c r="A8" s="102"/>
      <c r="B8" s="96">
        <v>20220829</v>
      </c>
      <c r="C8" s="94" t="s">
        <v>141</v>
      </c>
      <c r="D8" s="38" t="s">
        <v>74</v>
      </c>
      <c r="E8" s="103" t="s">
        <v>75</v>
      </c>
      <c r="F8" s="94" t="s">
        <v>142</v>
      </c>
      <c r="G8" s="99">
        <v>300000</v>
      </c>
      <c r="H8" s="99">
        <v>0</v>
      </c>
      <c r="I8" s="100">
        <f t="shared" si="0"/>
        <v>2603183</v>
      </c>
      <c r="J8" s="96">
        <v>20220829</v>
      </c>
      <c r="K8" s="97"/>
      <c r="L8" s="94" t="s">
        <v>73</v>
      </c>
      <c r="M8" s="94"/>
      <c r="N8" s="94" t="s">
        <v>145</v>
      </c>
      <c r="O8" s="102"/>
      <c r="P8" s="104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</row>
    <row r="9" spans="1:29" ht="14">
      <c r="A9" s="102"/>
      <c r="B9" s="96">
        <v>20220829</v>
      </c>
      <c r="C9" s="94" t="s">
        <v>146</v>
      </c>
      <c r="D9" s="7" t="s">
        <v>26</v>
      </c>
      <c r="E9" s="8" t="s">
        <v>27</v>
      </c>
      <c r="F9" s="94" t="s">
        <v>142</v>
      </c>
      <c r="G9" s="99">
        <v>10000</v>
      </c>
      <c r="H9" s="99">
        <v>0</v>
      </c>
      <c r="I9" s="100">
        <f t="shared" si="0"/>
        <v>2613183</v>
      </c>
      <c r="J9" s="96">
        <v>20220829</v>
      </c>
      <c r="K9" s="97"/>
      <c r="L9" s="94" t="s">
        <v>73</v>
      </c>
      <c r="M9" s="97" t="s">
        <v>147</v>
      </c>
      <c r="N9" s="94"/>
      <c r="O9" s="102"/>
      <c r="P9" s="104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29" ht="14">
      <c r="A10" s="102"/>
      <c r="B10" s="96">
        <v>20220829</v>
      </c>
      <c r="C10" s="94" t="s">
        <v>146</v>
      </c>
      <c r="D10" s="7" t="s">
        <v>26</v>
      </c>
      <c r="E10" s="8" t="s">
        <v>27</v>
      </c>
      <c r="F10" s="94" t="s">
        <v>142</v>
      </c>
      <c r="G10" s="99">
        <v>10000</v>
      </c>
      <c r="H10" s="99">
        <v>0</v>
      </c>
      <c r="I10" s="100">
        <f t="shared" si="0"/>
        <v>2623183</v>
      </c>
      <c r="J10" s="96">
        <v>20220829</v>
      </c>
      <c r="K10" s="97"/>
      <c r="L10" s="94" t="s">
        <v>73</v>
      </c>
      <c r="M10" s="97" t="s">
        <v>148</v>
      </c>
      <c r="N10" s="94"/>
      <c r="O10" s="102"/>
      <c r="P10" s="104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ht="14">
      <c r="A11" s="102"/>
      <c r="B11" s="96">
        <v>20220829</v>
      </c>
      <c r="C11" s="94" t="s">
        <v>146</v>
      </c>
      <c r="D11" s="23" t="s">
        <v>40</v>
      </c>
      <c r="E11" s="13" t="s">
        <v>41</v>
      </c>
      <c r="F11" s="94" t="s">
        <v>149</v>
      </c>
      <c r="G11" s="99">
        <v>0</v>
      </c>
      <c r="H11" s="99">
        <v>22000</v>
      </c>
      <c r="I11" s="100">
        <f t="shared" si="0"/>
        <v>2601183</v>
      </c>
      <c r="J11" s="96">
        <v>20220829</v>
      </c>
      <c r="K11" s="97"/>
      <c r="L11" s="94" t="s">
        <v>150</v>
      </c>
      <c r="M11" s="94" t="s">
        <v>151</v>
      </c>
      <c r="N11" s="94"/>
      <c r="O11" s="102"/>
      <c r="P11" s="104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ht="14">
      <c r="A12" s="102"/>
      <c r="B12" s="96">
        <v>20220830</v>
      </c>
      <c r="C12" s="94" t="s">
        <v>141</v>
      </c>
      <c r="D12" s="38" t="s">
        <v>74</v>
      </c>
      <c r="E12" s="103" t="s">
        <v>75</v>
      </c>
      <c r="F12" s="94" t="s">
        <v>142</v>
      </c>
      <c r="G12" s="99">
        <v>300000</v>
      </c>
      <c r="H12" s="99">
        <v>0</v>
      </c>
      <c r="I12" s="100">
        <f t="shared" si="0"/>
        <v>2901183</v>
      </c>
      <c r="J12" s="96">
        <v>20220830</v>
      </c>
      <c r="K12" s="97"/>
      <c r="L12" s="94" t="s">
        <v>73</v>
      </c>
      <c r="M12" s="94"/>
      <c r="N12" s="94" t="s">
        <v>144</v>
      </c>
      <c r="O12" s="102"/>
      <c r="P12" s="104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ht="14">
      <c r="A13" s="102"/>
      <c r="B13" s="96">
        <v>20220830</v>
      </c>
      <c r="C13" s="94" t="s">
        <v>141</v>
      </c>
      <c r="D13" s="38" t="s">
        <v>74</v>
      </c>
      <c r="E13" s="103" t="s">
        <v>75</v>
      </c>
      <c r="F13" s="94" t="s">
        <v>142</v>
      </c>
      <c r="G13" s="99">
        <v>300000</v>
      </c>
      <c r="H13" s="99">
        <v>0</v>
      </c>
      <c r="I13" s="100">
        <f t="shared" si="0"/>
        <v>3201183</v>
      </c>
      <c r="J13" s="96">
        <v>20220830</v>
      </c>
      <c r="K13" s="97"/>
      <c r="L13" s="94" t="s">
        <v>73</v>
      </c>
      <c r="M13" s="94"/>
      <c r="N13" s="94" t="s">
        <v>145</v>
      </c>
      <c r="O13" s="102"/>
      <c r="P13" s="104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1:29" ht="14">
      <c r="A14" s="102"/>
      <c r="B14" s="96">
        <v>20220830</v>
      </c>
      <c r="C14" s="94" t="s">
        <v>146</v>
      </c>
      <c r="D14" s="7" t="s">
        <v>26</v>
      </c>
      <c r="E14" s="8" t="s">
        <v>27</v>
      </c>
      <c r="F14" s="94" t="s">
        <v>142</v>
      </c>
      <c r="G14" s="99">
        <v>10000</v>
      </c>
      <c r="H14" s="99">
        <v>0</v>
      </c>
      <c r="I14" s="100">
        <f t="shared" si="0"/>
        <v>3211183</v>
      </c>
      <c r="J14" s="96">
        <v>20220830</v>
      </c>
      <c r="K14" s="97"/>
      <c r="L14" s="94" t="s">
        <v>73</v>
      </c>
      <c r="M14" s="97" t="s">
        <v>152</v>
      </c>
      <c r="N14" s="94"/>
      <c r="O14" s="102"/>
      <c r="P14" s="104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1:29" ht="14">
      <c r="A15" s="102"/>
      <c r="B15" s="96">
        <v>20220830</v>
      </c>
      <c r="C15" s="94" t="s">
        <v>153</v>
      </c>
      <c r="D15" s="7" t="s">
        <v>21</v>
      </c>
      <c r="E15" s="8" t="s">
        <v>22</v>
      </c>
      <c r="F15" s="94" t="s">
        <v>142</v>
      </c>
      <c r="G15" s="99">
        <v>32000</v>
      </c>
      <c r="H15" s="99">
        <v>0</v>
      </c>
      <c r="I15" s="100">
        <f t="shared" si="0"/>
        <v>3243183</v>
      </c>
      <c r="J15" s="96">
        <v>20220830</v>
      </c>
      <c r="K15" s="97"/>
      <c r="L15" s="94" t="s">
        <v>73</v>
      </c>
      <c r="M15" s="97" t="s">
        <v>154</v>
      </c>
      <c r="N15" s="94"/>
      <c r="O15" s="102"/>
      <c r="P15" s="104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9" ht="14">
      <c r="A16" s="102"/>
      <c r="B16" s="96">
        <v>20220830</v>
      </c>
      <c r="C16" s="94" t="s">
        <v>146</v>
      </c>
      <c r="D16" s="7" t="s">
        <v>26</v>
      </c>
      <c r="E16" s="8" t="s">
        <v>27</v>
      </c>
      <c r="F16" s="94" t="s">
        <v>142</v>
      </c>
      <c r="G16" s="99">
        <v>8000</v>
      </c>
      <c r="H16" s="99">
        <v>0</v>
      </c>
      <c r="I16" s="100">
        <f t="shared" si="0"/>
        <v>3251183</v>
      </c>
      <c r="J16" s="96">
        <v>20220830</v>
      </c>
      <c r="K16" s="97"/>
      <c r="L16" s="94" t="s">
        <v>73</v>
      </c>
      <c r="M16" s="97" t="s">
        <v>155</v>
      </c>
      <c r="N16" s="94"/>
      <c r="O16" s="102"/>
      <c r="P16" s="104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ht="14">
      <c r="A17" s="102"/>
      <c r="B17" s="96">
        <v>20220830</v>
      </c>
      <c r="C17" s="94" t="s">
        <v>146</v>
      </c>
      <c r="D17" s="7" t="s">
        <v>26</v>
      </c>
      <c r="E17" s="8" t="s">
        <v>27</v>
      </c>
      <c r="F17" s="94" t="s">
        <v>142</v>
      </c>
      <c r="G17" s="99">
        <v>10000</v>
      </c>
      <c r="H17" s="99">
        <v>0</v>
      </c>
      <c r="I17" s="100">
        <f t="shared" si="0"/>
        <v>3261183</v>
      </c>
      <c r="J17" s="96">
        <v>20220830</v>
      </c>
      <c r="K17" s="97"/>
      <c r="L17" s="94" t="s">
        <v>73</v>
      </c>
      <c r="M17" s="97" t="s">
        <v>156</v>
      </c>
      <c r="N17" s="94"/>
      <c r="O17" s="102"/>
      <c r="P17" s="104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29" ht="14">
      <c r="A18" s="102"/>
      <c r="B18" s="96">
        <v>20220831</v>
      </c>
      <c r="C18" s="94" t="s">
        <v>141</v>
      </c>
      <c r="D18" s="38" t="s">
        <v>74</v>
      </c>
      <c r="E18" s="103" t="s">
        <v>75</v>
      </c>
      <c r="F18" s="94" t="s">
        <v>142</v>
      </c>
      <c r="G18" s="99">
        <v>300000</v>
      </c>
      <c r="H18" s="99">
        <v>0</v>
      </c>
      <c r="I18" s="100">
        <f t="shared" si="0"/>
        <v>3561183</v>
      </c>
      <c r="J18" s="96">
        <v>20220831</v>
      </c>
      <c r="K18" s="97"/>
      <c r="L18" s="94" t="s">
        <v>73</v>
      </c>
      <c r="M18" s="94"/>
      <c r="N18" s="94" t="s">
        <v>144</v>
      </c>
      <c r="O18" s="102"/>
      <c r="P18" s="104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ht="14">
      <c r="A19" s="102"/>
      <c r="B19" s="96">
        <v>20220831</v>
      </c>
      <c r="C19" s="94" t="s">
        <v>141</v>
      </c>
      <c r="D19" s="38" t="s">
        <v>74</v>
      </c>
      <c r="E19" s="103" t="s">
        <v>75</v>
      </c>
      <c r="F19" s="94" t="s">
        <v>142</v>
      </c>
      <c r="G19" s="99">
        <v>300000</v>
      </c>
      <c r="H19" s="99">
        <v>0</v>
      </c>
      <c r="I19" s="100">
        <f t="shared" si="0"/>
        <v>3861183</v>
      </c>
      <c r="J19" s="96">
        <v>20220831</v>
      </c>
      <c r="K19" s="97"/>
      <c r="L19" s="94" t="s">
        <v>73</v>
      </c>
      <c r="M19" s="94"/>
      <c r="N19" s="94" t="s">
        <v>145</v>
      </c>
      <c r="O19" s="102"/>
      <c r="P19" s="104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1:29" ht="14">
      <c r="A20" s="102"/>
      <c r="B20" s="96">
        <v>20220831</v>
      </c>
      <c r="C20" s="94" t="s">
        <v>157</v>
      </c>
      <c r="D20" s="23" t="s">
        <v>88</v>
      </c>
      <c r="E20" s="25" t="s">
        <v>89</v>
      </c>
      <c r="F20" s="94" t="s">
        <v>142</v>
      </c>
      <c r="G20" s="99">
        <v>0</v>
      </c>
      <c r="H20" s="99">
        <v>333500</v>
      </c>
      <c r="I20" s="100">
        <f t="shared" si="0"/>
        <v>3527683</v>
      </c>
      <c r="J20" s="96">
        <v>20220831</v>
      </c>
      <c r="K20" s="97"/>
      <c r="L20" s="94" t="s">
        <v>158</v>
      </c>
      <c r="M20" s="94" t="s">
        <v>159</v>
      </c>
      <c r="N20" s="94"/>
      <c r="O20" s="102"/>
      <c r="P20" s="104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</row>
    <row r="21" spans="1:29" ht="14">
      <c r="A21" s="102"/>
      <c r="B21" s="96">
        <v>20220831</v>
      </c>
      <c r="C21" s="94" t="s">
        <v>146</v>
      </c>
      <c r="D21" s="7" t="s">
        <v>26</v>
      </c>
      <c r="E21" s="8" t="s">
        <v>27</v>
      </c>
      <c r="F21" s="94" t="s">
        <v>142</v>
      </c>
      <c r="G21" s="99">
        <v>9000</v>
      </c>
      <c r="H21" s="99">
        <v>0</v>
      </c>
      <c r="I21" s="100">
        <f t="shared" si="0"/>
        <v>3536683</v>
      </c>
      <c r="J21" s="96">
        <v>20220831</v>
      </c>
      <c r="K21" s="97"/>
      <c r="L21" s="94" t="s">
        <v>73</v>
      </c>
      <c r="M21" s="97" t="s">
        <v>160</v>
      </c>
      <c r="N21" s="94"/>
      <c r="O21" s="102"/>
      <c r="P21" s="104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14">
      <c r="A22" s="102"/>
      <c r="B22" s="96">
        <v>20220831</v>
      </c>
      <c r="C22" s="94" t="s">
        <v>146</v>
      </c>
      <c r="D22" s="7" t="s">
        <v>26</v>
      </c>
      <c r="E22" s="8" t="s">
        <v>27</v>
      </c>
      <c r="F22" s="94" t="s">
        <v>142</v>
      </c>
      <c r="G22" s="99">
        <v>9000</v>
      </c>
      <c r="H22" s="99">
        <v>0</v>
      </c>
      <c r="I22" s="100">
        <f t="shared" si="0"/>
        <v>3545683</v>
      </c>
      <c r="J22" s="96">
        <v>20220831</v>
      </c>
      <c r="K22" s="97"/>
      <c r="L22" s="94" t="s">
        <v>73</v>
      </c>
      <c r="M22" s="97" t="s">
        <v>161</v>
      </c>
      <c r="N22" s="94"/>
      <c r="O22" s="102"/>
      <c r="P22" s="104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9" ht="14">
      <c r="A23" s="102"/>
      <c r="B23" s="96">
        <v>20220831</v>
      </c>
      <c r="C23" s="94" t="s">
        <v>146</v>
      </c>
      <c r="D23" s="7" t="s">
        <v>26</v>
      </c>
      <c r="E23" s="8" t="s">
        <v>27</v>
      </c>
      <c r="F23" s="94" t="s">
        <v>142</v>
      </c>
      <c r="G23" s="99">
        <v>10000</v>
      </c>
      <c r="H23" s="99">
        <v>0</v>
      </c>
      <c r="I23" s="100">
        <f t="shared" si="0"/>
        <v>3555683</v>
      </c>
      <c r="J23" s="96">
        <v>20220831</v>
      </c>
      <c r="K23" s="97"/>
      <c r="L23" s="94" t="s">
        <v>73</v>
      </c>
      <c r="M23" s="97" t="s">
        <v>162</v>
      </c>
      <c r="N23" s="94"/>
      <c r="O23" s="102"/>
      <c r="P23" s="104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1:29" ht="14">
      <c r="A24" s="102"/>
      <c r="B24" s="96">
        <v>20220831</v>
      </c>
      <c r="C24" s="94" t="s">
        <v>146</v>
      </c>
      <c r="D24" s="7" t="s">
        <v>26</v>
      </c>
      <c r="E24" s="8" t="s">
        <v>27</v>
      </c>
      <c r="F24" s="94" t="s">
        <v>142</v>
      </c>
      <c r="G24" s="99">
        <v>15000</v>
      </c>
      <c r="H24" s="99">
        <v>0</v>
      </c>
      <c r="I24" s="100">
        <f t="shared" si="0"/>
        <v>3570683</v>
      </c>
      <c r="J24" s="96">
        <v>20220831</v>
      </c>
      <c r="K24" s="97"/>
      <c r="L24" s="94" t="s">
        <v>73</v>
      </c>
      <c r="M24" s="97" t="s">
        <v>163</v>
      </c>
      <c r="N24" s="94"/>
      <c r="O24" s="102"/>
      <c r="P24" s="104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1:29" ht="14">
      <c r="A25" s="102"/>
      <c r="B25" s="96">
        <v>20220831</v>
      </c>
      <c r="C25" s="94" t="s">
        <v>146</v>
      </c>
      <c r="D25" s="7" t="s">
        <v>26</v>
      </c>
      <c r="E25" s="8" t="s">
        <v>27</v>
      </c>
      <c r="F25" s="94" t="s">
        <v>142</v>
      </c>
      <c r="G25" s="99">
        <v>10000</v>
      </c>
      <c r="H25" s="99">
        <v>0</v>
      </c>
      <c r="I25" s="100">
        <f t="shared" si="0"/>
        <v>3580683</v>
      </c>
      <c r="J25" s="96">
        <v>20220831</v>
      </c>
      <c r="K25" s="97"/>
      <c r="L25" s="94" t="s">
        <v>73</v>
      </c>
      <c r="M25" s="97" t="s">
        <v>164</v>
      </c>
      <c r="N25" s="94"/>
      <c r="O25" s="102"/>
      <c r="P25" s="104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ht="14">
      <c r="A26" s="102"/>
      <c r="B26" s="96">
        <v>20220831</v>
      </c>
      <c r="C26" s="94" t="s">
        <v>146</v>
      </c>
      <c r="D26" s="7" t="s">
        <v>26</v>
      </c>
      <c r="E26" s="8" t="s">
        <v>27</v>
      </c>
      <c r="F26" s="94" t="s">
        <v>142</v>
      </c>
      <c r="G26" s="99">
        <v>15000</v>
      </c>
      <c r="H26" s="99">
        <v>0</v>
      </c>
      <c r="I26" s="100">
        <f t="shared" si="0"/>
        <v>3595683</v>
      </c>
      <c r="J26" s="96">
        <v>20220831</v>
      </c>
      <c r="K26" s="97"/>
      <c r="L26" s="94" t="s">
        <v>73</v>
      </c>
      <c r="M26" s="97" t="s">
        <v>165</v>
      </c>
      <c r="N26" s="94"/>
      <c r="O26" s="102"/>
      <c r="P26" s="104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1:29" ht="14">
      <c r="A27" s="102"/>
      <c r="B27" s="96">
        <v>20220831</v>
      </c>
      <c r="C27" s="94" t="s">
        <v>146</v>
      </c>
      <c r="D27" s="7" t="s">
        <v>26</v>
      </c>
      <c r="E27" s="8" t="s">
        <v>27</v>
      </c>
      <c r="F27" s="94" t="s">
        <v>142</v>
      </c>
      <c r="G27" s="99">
        <v>9000</v>
      </c>
      <c r="H27" s="99">
        <v>0</v>
      </c>
      <c r="I27" s="100">
        <f t="shared" si="0"/>
        <v>3604683</v>
      </c>
      <c r="J27" s="96">
        <v>20220831</v>
      </c>
      <c r="K27" s="97"/>
      <c r="L27" s="94" t="s">
        <v>73</v>
      </c>
      <c r="M27" s="97" t="s">
        <v>166</v>
      </c>
      <c r="N27" s="94"/>
      <c r="O27" s="102"/>
      <c r="P27" s="104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ht="14">
      <c r="A28" s="102"/>
      <c r="B28" s="96">
        <v>20220831</v>
      </c>
      <c r="C28" s="94" t="s">
        <v>146</v>
      </c>
      <c r="D28" s="7" t="s">
        <v>26</v>
      </c>
      <c r="E28" s="8" t="s">
        <v>27</v>
      </c>
      <c r="F28" s="94" t="s">
        <v>142</v>
      </c>
      <c r="G28" s="99">
        <v>10000</v>
      </c>
      <c r="H28" s="99">
        <v>0</v>
      </c>
      <c r="I28" s="100">
        <f t="shared" si="0"/>
        <v>3614683</v>
      </c>
      <c r="J28" s="96">
        <v>20220831</v>
      </c>
      <c r="K28" s="97"/>
      <c r="L28" s="94" t="s">
        <v>73</v>
      </c>
      <c r="M28" s="97" t="s">
        <v>167</v>
      </c>
      <c r="N28" s="94"/>
      <c r="O28" s="102"/>
      <c r="P28" s="104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ht="14">
      <c r="A29" s="102"/>
      <c r="B29" s="96">
        <v>20220831</v>
      </c>
      <c r="C29" s="94" t="s">
        <v>146</v>
      </c>
      <c r="D29" s="7" t="s">
        <v>26</v>
      </c>
      <c r="E29" s="8" t="s">
        <v>27</v>
      </c>
      <c r="F29" s="94" t="s">
        <v>142</v>
      </c>
      <c r="G29" s="99">
        <v>10000</v>
      </c>
      <c r="H29" s="99">
        <v>0</v>
      </c>
      <c r="I29" s="100">
        <f t="shared" si="0"/>
        <v>3624683</v>
      </c>
      <c r="J29" s="96">
        <v>20220831</v>
      </c>
      <c r="K29" s="97"/>
      <c r="L29" s="94" t="s">
        <v>73</v>
      </c>
      <c r="M29" s="97" t="s">
        <v>168</v>
      </c>
      <c r="N29" s="94"/>
      <c r="O29" s="102"/>
      <c r="P29" s="104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29" ht="14">
      <c r="A30" s="102"/>
      <c r="B30" s="96">
        <v>20220831</v>
      </c>
      <c r="C30" s="94" t="s">
        <v>146</v>
      </c>
      <c r="D30" s="7" t="s">
        <v>26</v>
      </c>
      <c r="E30" s="8" t="s">
        <v>27</v>
      </c>
      <c r="F30" s="94" t="s">
        <v>142</v>
      </c>
      <c r="G30" s="99">
        <v>10000</v>
      </c>
      <c r="H30" s="99">
        <v>0</v>
      </c>
      <c r="I30" s="100">
        <f t="shared" si="0"/>
        <v>3634683</v>
      </c>
      <c r="J30" s="96">
        <v>20220831</v>
      </c>
      <c r="K30" s="97"/>
      <c r="L30" s="94" t="s">
        <v>73</v>
      </c>
      <c r="M30" s="97" t="s">
        <v>169</v>
      </c>
      <c r="N30" s="94"/>
      <c r="O30" s="102"/>
      <c r="P30" s="104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9" ht="14">
      <c r="A31" s="102"/>
      <c r="B31" s="96">
        <v>20220831</v>
      </c>
      <c r="C31" s="94" t="s">
        <v>146</v>
      </c>
      <c r="D31" s="7" t="s">
        <v>26</v>
      </c>
      <c r="E31" s="8" t="s">
        <v>27</v>
      </c>
      <c r="F31" s="94" t="s">
        <v>142</v>
      </c>
      <c r="G31" s="99">
        <v>10000</v>
      </c>
      <c r="H31" s="99">
        <v>0</v>
      </c>
      <c r="I31" s="100">
        <f t="shared" si="0"/>
        <v>3644683</v>
      </c>
      <c r="J31" s="96">
        <v>20220831</v>
      </c>
      <c r="K31" s="97"/>
      <c r="L31" s="94" t="s">
        <v>73</v>
      </c>
      <c r="M31" s="97" t="s">
        <v>170</v>
      </c>
      <c r="N31" s="94"/>
      <c r="O31" s="102"/>
      <c r="P31" s="10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ht="14">
      <c r="A32" s="102"/>
      <c r="B32" s="96">
        <v>20220831</v>
      </c>
      <c r="C32" s="94" t="s">
        <v>146</v>
      </c>
      <c r="D32" s="7" t="s">
        <v>26</v>
      </c>
      <c r="E32" s="8" t="s">
        <v>27</v>
      </c>
      <c r="F32" s="94" t="s">
        <v>142</v>
      </c>
      <c r="G32" s="99">
        <v>9000</v>
      </c>
      <c r="H32" s="99">
        <v>0</v>
      </c>
      <c r="I32" s="100">
        <f t="shared" si="0"/>
        <v>3653683</v>
      </c>
      <c r="J32" s="96">
        <v>20220831</v>
      </c>
      <c r="K32" s="97"/>
      <c r="L32" s="94" t="s">
        <v>73</v>
      </c>
      <c r="M32" s="97" t="s">
        <v>171</v>
      </c>
      <c r="N32" s="94"/>
      <c r="O32" s="102"/>
      <c r="P32" s="10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29" ht="14">
      <c r="A33" s="102"/>
      <c r="B33" s="96">
        <v>20220831</v>
      </c>
      <c r="C33" s="94" t="s">
        <v>146</v>
      </c>
      <c r="D33" s="7" t="s">
        <v>26</v>
      </c>
      <c r="E33" s="8" t="s">
        <v>27</v>
      </c>
      <c r="F33" s="94" t="s">
        <v>142</v>
      </c>
      <c r="G33" s="99">
        <v>9000</v>
      </c>
      <c r="H33" s="99">
        <v>0</v>
      </c>
      <c r="I33" s="100">
        <f t="shared" si="0"/>
        <v>3662683</v>
      </c>
      <c r="J33" s="96">
        <v>20220831</v>
      </c>
      <c r="K33" s="97"/>
      <c r="L33" s="94" t="s">
        <v>73</v>
      </c>
      <c r="M33" s="97" t="s">
        <v>172</v>
      </c>
      <c r="N33" s="94"/>
      <c r="O33" s="102"/>
      <c r="P33" s="10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ht="14">
      <c r="A34" s="102"/>
      <c r="B34" s="96">
        <v>20220831</v>
      </c>
      <c r="C34" s="94" t="s">
        <v>146</v>
      </c>
      <c r="D34" s="7" t="s">
        <v>26</v>
      </c>
      <c r="E34" s="8" t="s">
        <v>27</v>
      </c>
      <c r="F34" s="94" t="s">
        <v>142</v>
      </c>
      <c r="G34" s="99">
        <v>10000</v>
      </c>
      <c r="H34" s="99">
        <v>0</v>
      </c>
      <c r="I34" s="100">
        <f t="shared" si="0"/>
        <v>3672683</v>
      </c>
      <c r="J34" s="96">
        <v>20220831</v>
      </c>
      <c r="K34" s="97"/>
      <c r="L34" s="94" t="s">
        <v>73</v>
      </c>
      <c r="M34" s="97" t="s">
        <v>173</v>
      </c>
      <c r="N34" s="94"/>
      <c r="O34" s="102"/>
      <c r="P34" s="10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ht="14">
      <c r="A35" s="102"/>
      <c r="B35" s="96">
        <v>20220831</v>
      </c>
      <c r="C35" s="94" t="s">
        <v>146</v>
      </c>
      <c r="D35" s="7" t="s">
        <v>26</v>
      </c>
      <c r="E35" s="8" t="s">
        <v>27</v>
      </c>
      <c r="F35" s="94" t="s">
        <v>142</v>
      </c>
      <c r="G35" s="99">
        <v>10000</v>
      </c>
      <c r="H35" s="99">
        <v>0</v>
      </c>
      <c r="I35" s="100">
        <f t="shared" si="0"/>
        <v>3682683</v>
      </c>
      <c r="J35" s="96">
        <v>20220831</v>
      </c>
      <c r="K35" s="97"/>
      <c r="L35" s="94" t="s">
        <v>73</v>
      </c>
      <c r="M35" s="97" t="s">
        <v>174</v>
      </c>
      <c r="N35" s="94"/>
      <c r="O35" s="102"/>
      <c r="P35" s="104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ht="14">
      <c r="A36" s="102"/>
      <c r="B36" s="96">
        <v>20220831</v>
      </c>
      <c r="C36" s="94" t="s">
        <v>146</v>
      </c>
      <c r="D36" s="7" t="s">
        <v>26</v>
      </c>
      <c r="E36" s="8" t="s">
        <v>27</v>
      </c>
      <c r="F36" s="94" t="s">
        <v>142</v>
      </c>
      <c r="G36" s="99">
        <v>10000</v>
      </c>
      <c r="H36" s="99">
        <v>0</v>
      </c>
      <c r="I36" s="100">
        <f t="shared" si="0"/>
        <v>3692683</v>
      </c>
      <c r="J36" s="96">
        <v>20220831</v>
      </c>
      <c r="K36" s="97"/>
      <c r="L36" s="94" t="s">
        <v>73</v>
      </c>
      <c r="M36" s="97" t="s">
        <v>175</v>
      </c>
      <c r="N36" s="94"/>
      <c r="O36" s="102"/>
      <c r="P36" s="104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:29" ht="14">
      <c r="A37" s="102"/>
      <c r="B37" s="96">
        <v>20220831</v>
      </c>
      <c r="C37" s="94" t="s">
        <v>146</v>
      </c>
      <c r="D37" s="7" t="s">
        <v>26</v>
      </c>
      <c r="E37" s="8" t="s">
        <v>27</v>
      </c>
      <c r="F37" s="94" t="s">
        <v>142</v>
      </c>
      <c r="G37" s="99">
        <v>10000</v>
      </c>
      <c r="H37" s="99">
        <v>0</v>
      </c>
      <c r="I37" s="100">
        <f t="shared" si="0"/>
        <v>3702683</v>
      </c>
      <c r="J37" s="96">
        <v>20220831</v>
      </c>
      <c r="K37" s="97"/>
      <c r="L37" s="94" t="s">
        <v>73</v>
      </c>
      <c r="M37" s="97" t="s">
        <v>176</v>
      </c>
      <c r="N37" s="94"/>
      <c r="O37" s="102"/>
      <c r="P37" s="104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:29" ht="14">
      <c r="A38" s="102"/>
      <c r="B38" s="96">
        <v>20220831</v>
      </c>
      <c r="C38" s="94" t="s">
        <v>146</v>
      </c>
      <c r="D38" s="7" t="s">
        <v>26</v>
      </c>
      <c r="E38" s="8" t="s">
        <v>27</v>
      </c>
      <c r="F38" s="94" t="s">
        <v>142</v>
      </c>
      <c r="G38" s="99">
        <v>15000</v>
      </c>
      <c r="H38" s="99">
        <v>0</v>
      </c>
      <c r="I38" s="100">
        <f t="shared" si="0"/>
        <v>3717683</v>
      </c>
      <c r="J38" s="96">
        <v>20220831</v>
      </c>
      <c r="K38" s="97"/>
      <c r="L38" s="94" t="s">
        <v>73</v>
      </c>
      <c r="M38" s="97" t="s">
        <v>177</v>
      </c>
      <c r="N38" s="94"/>
      <c r="O38" s="102"/>
      <c r="P38" s="104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29" ht="14">
      <c r="A39" s="102"/>
      <c r="B39" s="96">
        <v>20220831</v>
      </c>
      <c r="C39" s="94" t="s">
        <v>146</v>
      </c>
      <c r="D39" s="7" t="s">
        <v>26</v>
      </c>
      <c r="E39" s="8" t="s">
        <v>27</v>
      </c>
      <c r="F39" s="94" t="s">
        <v>142</v>
      </c>
      <c r="G39" s="99">
        <v>9000</v>
      </c>
      <c r="H39" s="99">
        <v>0</v>
      </c>
      <c r="I39" s="100">
        <f t="shared" si="0"/>
        <v>3726683</v>
      </c>
      <c r="J39" s="96">
        <v>20220831</v>
      </c>
      <c r="K39" s="97"/>
      <c r="L39" s="94" t="s">
        <v>73</v>
      </c>
      <c r="M39" s="97" t="s">
        <v>178</v>
      </c>
      <c r="N39" s="94"/>
      <c r="O39" s="102"/>
      <c r="P39" s="104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:29" ht="14">
      <c r="A40" s="102"/>
      <c r="B40" s="96">
        <v>20220831</v>
      </c>
      <c r="C40" s="94" t="s">
        <v>146</v>
      </c>
      <c r="D40" s="7" t="s">
        <v>26</v>
      </c>
      <c r="E40" s="8" t="s">
        <v>27</v>
      </c>
      <c r="F40" s="94" t="s">
        <v>142</v>
      </c>
      <c r="G40" s="99">
        <v>15000</v>
      </c>
      <c r="H40" s="99">
        <v>0</v>
      </c>
      <c r="I40" s="100">
        <f t="shared" si="0"/>
        <v>3741683</v>
      </c>
      <c r="J40" s="96">
        <v>20220831</v>
      </c>
      <c r="K40" s="97"/>
      <c r="L40" s="94" t="s">
        <v>73</v>
      </c>
      <c r="M40" s="97" t="s">
        <v>179</v>
      </c>
      <c r="N40" s="94"/>
      <c r="O40" s="102"/>
      <c r="P40" s="104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:29" ht="14">
      <c r="A41" s="102"/>
      <c r="B41" s="96">
        <v>20220831</v>
      </c>
      <c r="C41" s="94" t="s">
        <v>146</v>
      </c>
      <c r="D41" s="7" t="s">
        <v>26</v>
      </c>
      <c r="E41" s="8" t="s">
        <v>27</v>
      </c>
      <c r="F41" s="94" t="s">
        <v>142</v>
      </c>
      <c r="G41" s="99">
        <v>8000</v>
      </c>
      <c r="H41" s="99">
        <v>0</v>
      </c>
      <c r="I41" s="100">
        <f t="shared" si="0"/>
        <v>3749683</v>
      </c>
      <c r="J41" s="96">
        <v>20220831</v>
      </c>
      <c r="K41" s="97"/>
      <c r="L41" s="94" t="s">
        <v>73</v>
      </c>
      <c r="M41" s="97" t="s">
        <v>180</v>
      </c>
      <c r="N41" s="94"/>
      <c r="O41" s="102"/>
      <c r="P41" s="104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:29" ht="14">
      <c r="A42" s="102"/>
      <c r="B42" s="96">
        <v>20220831</v>
      </c>
      <c r="C42" s="94" t="s">
        <v>146</v>
      </c>
      <c r="D42" s="7" t="s">
        <v>26</v>
      </c>
      <c r="E42" s="8" t="s">
        <v>27</v>
      </c>
      <c r="F42" s="94" t="s">
        <v>142</v>
      </c>
      <c r="G42" s="99">
        <v>9000</v>
      </c>
      <c r="H42" s="99">
        <v>0</v>
      </c>
      <c r="I42" s="100">
        <f t="shared" si="0"/>
        <v>3758683</v>
      </c>
      <c r="J42" s="96">
        <v>20220831</v>
      </c>
      <c r="K42" s="97"/>
      <c r="L42" s="94" t="s">
        <v>73</v>
      </c>
      <c r="M42" s="97" t="s">
        <v>181</v>
      </c>
      <c r="N42" s="94"/>
      <c r="O42" s="102"/>
      <c r="P42" s="104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29" ht="14">
      <c r="A43" s="102"/>
      <c r="B43" s="96">
        <v>20220831</v>
      </c>
      <c r="C43" s="94" t="s">
        <v>146</v>
      </c>
      <c r="D43" s="7" t="s">
        <v>26</v>
      </c>
      <c r="E43" s="8" t="s">
        <v>27</v>
      </c>
      <c r="F43" s="94" t="s">
        <v>142</v>
      </c>
      <c r="G43" s="99">
        <v>15000</v>
      </c>
      <c r="H43" s="99">
        <v>0</v>
      </c>
      <c r="I43" s="100">
        <f t="shared" si="0"/>
        <v>3773683</v>
      </c>
      <c r="J43" s="96">
        <v>20220831</v>
      </c>
      <c r="K43" s="97"/>
      <c r="L43" s="94" t="s">
        <v>73</v>
      </c>
      <c r="M43" s="97" t="s">
        <v>182</v>
      </c>
      <c r="N43" s="94"/>
      <c r="O43" s="102"/>
      <c r="P43" s="104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29" ht="14">
      <c r="A44" s="102"/>
      <c r="B44" s="96">
        <v>20220831</v>
      </c>
      <c r="C44" s="94" t="s">
        <v>146</v>
      </c>
      <c r="D44" s="7" t="s">
        <v>26</v>
      </c>
      <c r="E44" s="8" t="s">
        <v>27</v>
      </c>
      <c r="F44" s="94" t="s">
        <v>142</v>
      </c>
      <c r="G44" s="99">
        <v>12000</v>
      </c>
      <c r="H44" s="99">
        <v>0</v>
      </c>
      <c r="I44" s="100">
        <f t="shared" si="0"/>
        <v>3785683</v>
      </c>
      <c r="J44" s="96">
        <v>20220831</v>
      </c>
      <c r="K44" s="97"/>
      <c r="L44" s="94" t="s">
        <v>73</v>
      </c>
      <c r="M44" s="97" t="s">
        <v>183</v>
      </c>
      <c r="N44" s="94"/>
      <c r="O44" s="102"/>
      <c r="P44" s="104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:29" ht="14">
      <c r="A45" s="102"/>
      <c r="B45" s="96">
        <v>20220831</v>
      </c>
      <c r="C45" s="94" t="s">
        <v>146</v>
      </c>
      <c r="D45" s="7" t="s">
        <v>26</v>
      </c>
      <c r="E45" s="8" t="s">
        <v>27</v>
      </c>
      <c r="F45" s="94" t="s">
        <v>142</v>
      </c>
      <c r="G45" s="99">
        <v>10000</v>
      </c>
      <c r="H45" s="99">
        <v>0</v>
      </c>
      <c r="I45" s="100">
        <f t="shared" si="0"/>
        <v>3795683</v>
      </c>
      <c r="J45" s="96">
        <v>20220831</v>
      </c>
      <c r="K45" s="97"/>
      <c r="L45" s="94" t="s">
        <v>73</v>
      </c>
      <c r="M45" s="97" t="s">
        <v>184</v>
      </c>
      <c r="N45" s="94"/>
      <c r="O45" s="102"/>
      <c r="P45" s="104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:29" ht="14">
      <c r="A46" s="102"/>
      <c r="B46" s="96">
        <v>20220831</v>
      </c>
      <c r="C46" s="94" t="s">
        <v>146</v>
      </c>
      <c r="D46" s="7" t="s">
        <v>26</v>
      </c>
      <c r="E46" s="8" t="s">
        <v>27</v>
      </c>
      <c r="F46" s="94" t="s">
        <v>142</v>
      </c>
      <c r="G46" s="99">
        <v>10000</v>
      </c>
      <c r="H46" s="99">
        <v>0</v>
      </c>
      <c r="I46" s="100">
        <f t="shared" si="0"/>
        <v>3805683</v>
      </c>
      <c r="J46" s="96">
        <v>20220831</v>
      </c>
      <c r="K46" s="97"/>
      <c r="L46" s="94" t="s">
        <v>73</v>
      </c>
      <c r="M46" s="97" t="s">
        <v>185</v>
      </c>
      <c r="N46" s="94"/>
      <c r="O46" s="102"/>
      <c r="P46" s="104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:29" ht="14">
      <c r="A47" s="102"/>
      <c r="B47" s="96">
        <v>20220831</v>
      </c>
      <c r="C47" s="94" t="s">
        <v>146</v>
      </c>
      <c r="D47" s="7" t="s">
        <v>26</v>
      </c>
      <c r="E47" s="8" t="s">
        <v>27</v>
      </c>
      <c r="F47" s="94" t="s">
        <v>142</v>
      </c>
      <c r="G47" s="99">
        <v>8000</v>
      </c>
      <c r="H47" s="99">
        <v>0</v>
      </c>
      <c r="I47" s="100">
        <f t="shared" si="0"/>
        <v>3813683</v>
      </c>
      <c r="J47" s="96">
        <v>20220831</v>
      </c>
      <c r="K47" s="97"/>
      <c r="L47" s="94" t="s">
        <v>73</v>
      </c>
      <c r="M47" s="97" t="s">
        <v>186</v>
      </c>
      <c r="N47" s="94"/>
      <c r="O47" s="102"/>
      <c r="P47" s="104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ht="14">
      <c r="A48" s="102"/>
      <c r="B48" s="96">
        <v>20220831</v>
      </c>
      <c r="C48" s="94" t="s">
        <v>146</v>
      </c>
      <c r="D48" s="7" t="s">
        <v>26</v>
      </c>
      <c r="E48" s="8" t="s">
        <v>27</v>
      </c>
      <c r="F48" s="94" t="s">
        <v>142</v>
      </c>
      <c r="G48" s="99">
        <v>10000</v>
      </c>
      <c r="H48" s="99">
        <v>0</v>
      </c>
      <c r="I48" s="100">
        <f t="shared" si="0"/>
        <v>3823683</v>
      </c>
      <c r="J48" s="96">
        <v>20220831</v>
      </c>
      <c r="K48" s="97"/>
      <c r="L48" s="94" t="s">
        <v>73</v>
      </c>
      <c r="M48" s="97" t="s">
        <v>187</v>
      </c>
      <c r="N48" s="94"/>
      <c r="O48" s="102"/>
      <c r="P48" s="104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29" ht="14">
      <c r="A49" s="102"/>
      <c r="B49" s="96">
        <v>20220831</v>
      </c>
      <c r="C49" s="94" t="s">
        <v>146</v>
      </c>
      <c r="D49" s="7" t="s">
        <v>26</v>
      </c>
      <c r="E49" s="8" t="s">
        <v>27</v>
      </c>
      <c r="F49" s="94" t="s">
        <v>142</v>
      </c>
      <c r="G49" s="99">
        <v>10000</v>
      </c>
      <c r="H49" s="99">
        <v>0</v>
      </c>
      <c r="I49" s="100">
        <f t="shared" si="0"/>
        <v>3833683</v>
      </c>
      <c r="J49" s="96">
        <v>20220831</v>
      </c>
      <c r="K49" s="97"/>
      <c r="L49" s="94" t="s">
        <v>73</v>
      </c>
      <c r="M49" s="97" t="s">
        <v>188</v>
      </c>
      <c r="N49" s="105"/>
      <c r="O49" s="102"/>
      <c r="P49" s="104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:29" ht="14">
      <c r="A50" s="102"/>
      <c r="B50" s="96">
        <v>20220831</v>
      </c>
      <c r="C50" s="94" t="s">
        <v>146</v>
      </c>
      <c r="D50" s="7" t="s">
        <v>26</v>
      </c>
      <c r="E50" s="8" t="s">
        <v>27</v>
      </c>
      <c r="F50" s="94" t="s">
        <v>142</v>
      </c>
      <c r="G50" s="99">
        <v>9000</v>
      </c>
      <c r="H50" s="99">
        <v>0</v>
      </c>
      <c r="I50" s="100">
        <f t="shared" si="0"/>
        <v>3842683</v>
      </c>
      <c r="J50" s="96">
        <v>20220831</v>
      </c>
      <c r="K50" s="97"/>
      <c r="L50" s="94" t="s">
        <v>73</v>
      </c>
      <c r="M50" s="97" t="s">
        <v>189</v>
      </c>
      <c r="N50" s="105"/>
      <c r="O50" s="102"/>
      <c r="P50" s="104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:29" ht="14">
      <c r="A51" s="102"/>
      <c r="B51" s="96">
        <v>20220831</v>
      </c>
      <c r="C51" s="94" t="s">
        <v>146</v>
      </c>
      <c r="D51" s="7" t="s">
        <v>26</v>
      </c>
      <c r="E51" s="8" t="s">
        <v>27</v>
      </c>
      <c r="F51" s="94" t="s">
        <v>142</v>
      </c>
      <c r="G51" s="99">
        <v>15000</v>
      </c>
      <c r="H51" s="99">
        <v>0</v>
      </c>
      <c r="I51" s="100">
        <f t="shared" si="0"/>
        <v>3857683</v>
      </c>
      <c r="J51" s="96">
        <v>20220831</v>
      </c>
      <c r="K51" s="97"/>
      <c r="L51" s="94" t="s">
        <v>73</v>
      </c>
      <c r="M51" s="97" t="s">
        <v>190</v>
      </c>
      <c r="N51" s="105"/>
      <c r="O51" s="102"/>
      <c r="P51" s="104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:29" ht="14">
      <c r="A52" s="102"/>
      <c r="B52" s="96">
        <v>20220831</v>
      </c>
      <c r="C52" s="94" t="s">
        <v>146</v>
      </c>
      <c r="D52" s="7" t="s">
        <v>26</v>
      </c>
      <c r="E52" s="8" t="s">
        <v>27</v>
      </c>
      <c r="F52" s="94" t="s">
        <v>142</v>
      </c>
      <c r="G52" s="99">
        <v>10000</v>
      </c>
      <c r="H52" s="99">
        <v>0</v>
      </c>
      <c r="I52" s="100">
        <f t="shared" si="0"/>
        <v>3867683</v>
      </c>
      <c r="J52" s="96">
        <v>20220831</v>
      </c>
      <c r="K52" s="97"/>
      <c r="L52" s="94" t="s">
        <v>73</v>
      </c>
      <c r="M52" s="97" t="s">
        <v>191</v>
      </c>
      <c r="N52" s="105"/>
      <c r="O52" s="102"/>
      <c r="P52" s="104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:29" ht="14">
      <c r="A53" s="102"/>
      <c r="B53" s="96">
        <v>20220831</v>
      </c>
      <c r="C53" s="94" t="s">
        <v>146</v>
      </c>
      <c r="D53" s="7" t="s">
        <v>26</v>
      </c>
      <c r="E53" s="8" t="s">
        <v>27</v>
      </c>
      <c r="F53" s="94" t="s">
        <v>142</v>
      </c>
      <c r="G53" s="99">
        <v>9000</v>
      </c>
      <c r="H53" s="99">
        <v>0</v>
      </c>
      <c r="I53" s="100">
        <f t="shared" si="0"/>
        <v>3876683</v>
      </c>
      <c r="J53" s="96">
        <v>20220831</v>
      </c>
      <c r="K53" s="97"/>
      <c r="L53" s="94" t="s">
        <v>73</v>
      </c>
      <c r="M53" s="97" t="s">
        <v>192</v>
      </c>
      <c r="N53" s="106"/>
      <c r="O53" s="102"/>
      <c r="P53" s="104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29" ht="14">
      <c r="A54" s="102"/>
      <c r="B54" s="96">
        <v>20220831</v>
      </c>
      <c r="C54" s="94" t="s">
        <v>146</v>
      </c>
      <c r="D54" s="7" t="s">
        <v>26</v>
      </c>
      <c r="E54" s="8" t="s">
        <v>27</v>
      </c>
      <c r="F54" s="94" t="s">
        <v>142</v>
      </c>
      <c r="G54" s="99">
        <v>10000</v>
      </c>
      <c r="H54" s="99">
        <v>0</v>
      </c>
      <c r="I54" s="100">
        <f t="shared" si="0"/>
        <v>3886683</v>
      </c>
      <c r="J54" s="96">
        <v>20220831</v>
      </c>
      <c r="K54" s="97"/>
      <c r="L54" s="94" t="s">
        <v>73</v>
      </c>
      <c r="M54" s="97" t="s">
        <v>193</v>
      </c>
      <c r="N54" s="105"/>
      <c r="O54" s="102"/>
      <c r="P54" s="104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:29" ht="14">
      <c r="A55" s="102"/>
      <c r="B55" s="96">
        <v>20220831</v>
      </c>
      <c r="C55" s="94" t="s">
        <v>146</v>
      </c>
      <c r="D55" s="7" t="s">
        <v>26</v>
      </c>
      <c r="E55" s="8" t="s">
        <v>27</v>
      </c>
      <c r="F55" s="94" t="s">
        <v>142</v>
      </c>
      <c r="G55" s="99">
        <v>8000</v>
      </c>
      <c r="H55" s="99">
        <v>0</v>
      </c>
      <c r="I55" s="100">
        <f t="shared" si="0"/>
        <v>3894683</v>
      </c>
      <c r="J55" s="96">
        <v>20220831</v>
      </c>
      <c r="K55" s="97"/>
      <c r="L55" s="94" t="s">
        <v>73</v>
      </c>
      <c r="M55" s="97" t="s">
        <v>194</v>
      </c>
      <c r="N55" s="94"/>
      <c r="O55" s="102"/>
      <c r="P55" s="104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:29" ht="14">
      <c r="A56" s="102"/>
      <c r="B56" s="96">
        <v>20220831</v>
      </c>
      <c r="C56" s="94" t="s">
        <v>146</v>
      </c>
      <c r="D56" s="7" t="s">
        <v>26</v>
      </c>
      <c r="E56" s="8" t="s">
        <v>27</v>
      </c>
      <c r="F56" s="94" t="s">
        <v>142</v>
      </c>
      <c r="G56" s="99">
        <v>9000</v>
      </c>
      <c r="H56" s="99">
        <v>0</v>
      </c>
      <c r="I56" s="100">
        <f t="shared" si="0"/>
        <v>3903683</v>
      </c>
      <c r="J56" s="96">
        <v>20220831</v>
      </c>
      <c r="K56" s="97"/>
      <c r="L56" s="94" t="s">
        <v>73</v>
      </c>
      <c r="M56" s="97" t="s">
        <v>195</v>
      </c>
      <c r="N56" s="94"/>
      <c r="O56" s="102"/>
      <c r="P56" s="104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ht="14">
      <c r="A57" s="102"/>
      <c r="B57" s="96">
        <v>20220831</v>
      </c>
      <c r="C57" s="94" t="s">
        <v>146</v>
      </c>
      <c r="D57" s="7" t="s">
        <v>26</v>
      </c>
      <c r="E57" s="8" t="s">
        <v>27</v>
      </c>
      <c r="F57" s="94" t="s">
        <v>142</v>
      </c>
      <c r="G57" s="99">
        <v>10000</v>
      </c>
      <c r="H57" s="99">
        <v>0</v>
      </c>
      <c r="I57" s="100">
        <f t="shared" si="0"/>
        <v>3913683</v>
      </c>
      <c r="J57" s="96">
        <v>20220831</v>
      </c>
      <c r="K57" s="97"/>
      <c r="L57" s="94" t="s">
        <v>73</v>
      </c>
      <c r="M57" s="97" t="s">
        <v>196</v>
      </c>
      <c r="N57" s="94"/>
      <c r="O57" s="102"/>
      <c r="P57" s="104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ht="14">
      <c r="A58" s="102"/>
      <c r="B58" s="96">
        <v>20220831</v>
      </c>
      <c r="C58" s="94" t="s">
        <v>146</v>
      </c>
      <c r="D58" s="7" t="s">
        <v>26</v>
      </c>
      <c r="E58" s="8" t="s">
        <v>27</v>
      </c>
      <c r="F58" s="94" t="s">
        <v>142</v>
      </c>
      <c r="G58" s="99">
        <v>20000</v>
      </c>
      <c r="H58" s="99">
        <v>0</v>
      </c>
      <c r="I58" s="100">
        <f t="shared" si="0"/>
        <v>3933683</v>
      </c>
      <c r="J58" s="96">
        <v>20220831</v>
      </c>
      <c r="K58" s="97"/>
      <c r="L58" s="94" t="s">
        <v>73</v>
      </c>
      <c r="M58" s="97" t="s">
        <v>197</v>
      </c>
      <c r="N58" s="94"/>
      <c r="O58" s="102"/>
      <c r="P58" s="104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:29" ht="14">
      <c r="A59" s="102"/>
      <c r="B59" s="96">
        <v>20220831</v>
      </c>
      <c r="C59" s="94" t="s">
        <v>146</v>
      </c>
      <c r="D59" s="7" t="s">
        <v>26</v>
      </c>
      <c r="E59" s="8" t="s">
        <v>27</v>
      </c>
      <c r="F59" s="94" t="s">
        <v>142</v>
      </c>
      <c r="G59" s="99">
        <v>10000</v>
      </c>
      <c r="H59" s="99">
        <v>0</v>
      </c>
      <c r="I59" s="100">
        <f t="shared" si="0"/>
        <v>3943683</v>
      </c>
      <c r="J59" s="96">
        <v>20220831</v>
      </c>
      <c r="K59" s="97"/>
      <c r="L59" s="94" t="s">
        <v>73</v>
      </c>
      <c r="M59" s="97" t="s">
        <v>198</v>
      </c>
      <c r="N59" s="94"/>
      <c r="O59" s="102"/>
      <c r="P59" s="104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:29" ht="14">
      <c r="A60" s="102"/>
      <c r="B60" s="96">
        <v>20220831</v>
      </c>
      <c r="C60" s="94" t="s">
        <v>146</v>
      </c>
      <c r="D60" s="7" t="s">
        <v>26</v>
      </c>
      <c r="E60" s="8" t="s">
        <v>27</v>
      </c>
      <c r="F60" s="94" t="s">
        <v>142</v>
      </c>
      <c r="G60" s="99">
        <v>9000</v>
      </c>
      <c r="H60" s="99">
        <v>0</v>
      </c>
      <c r="I60" s="100">
        <f t="shared" si="0"/>
        <v>3952683</v>
      </c>
      <c r="J60" s="96">
        <v>20220831</v>
      </c>
      <c r="K60" s="97"/>
      <c r="L60" s="94" t="s">
        <v>73</v>
      </c>
      <c r="M60" s="97" t="s">
        <v>199</v>
      </c>
      <c r="N60" s="94"/>
      <c r="O60" s="102"/>
      <c r="P60" s="104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:29" ht="14">
      <c r="A61" s="102"/>
      <c r="B61" s="96">
        <v>20220831</v>
      </c>
      <c r="C61" s="94" t="s">
        <v>146</v>
      </c>
      <c r="D61" s="7" t="s">
        <v>26</v>
      </c>
      <c r="E61" s="8" t="s">
        <v>27</v>
      </c>
      <c r="F61" s="94" t="s">
        <v>142</v>
      </c>
      <c r="G61" s="99">
        <v>12000</v>
      </c>
      <c r="H61" s="99">
        <v>0</v>
      </c>
      <c r="I61" s="100">
        <f t="shared" si="0"/>
        <v>3964683</v>
      </c>
      <c r="J61" s="96">
        <v>20220831</v>
      </c>
      <c r="K61" s="97"/>
      <c r="L61" s="94" t="s">
        <v>73</v>
      </c>
      <c r="M61" s="97" t="s">
        <v>200</v>
      </c>
      <c r="N61" s="94"/>
      <c r="O61" s="102"/>
      <c r="P61" s="104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:29" ht="14">
      <c r="A62" s="102"/>
      <c r="B62" s="96">
        <v>20220831</v>
      </c>
      <c r="C62" s="94" t="s">
        <v>146</v>
      </c>
      <c r="D62" s="7" t="s">
        <v>26</v>
      </c>
      <c r="E62" s="8" t="s">
        <v>27</v>
      </c>
      <c r="F62" s="94" t="s">
        <v>142</v>
      </c>
      <c r="G62" s="99">
        <v>10000</v>
      </c>
      <c r="H62" s="99">
        <v>0</v>
      </c>
      <c r="I62" s="100">
        <f t="shared" si="0"/>
        <v>3974683</v>
      </c>
      <c r="J62" s="96">
        <v>20220831</v>
      </c>
      <c r="K62" s="97"/>
      <c r="L62" s="94" t="s">
        <v>73</v>
      </c>
      <c r="M62" s="97" t="s">
        <v>201</v>
      </c>
      <c r="N62" s="94"/>
      <c r="O62" s="102"/>
      <c r="P62" s="104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9" ht="14">
      <c r="A63" s="102"/>
      <c r="B63" s="96">
        <v>20220831</v>
      </c>
      <c r="C63" s="94" t="s">
        <v>146</v>
      </c>
      <c r="D63" s="7" t="s">
        <v>26</v>
      </c>
      <c r="E63" s="8" t="s">
        <v>27</v>
      </c>
      <c r="F63" s="94" t="s">
        <v>142</v>
      </c>
      <c r="G63" s="99">
        <v>12000</v>
      </c>
      <c r="H63" s="99">
        <v>0</v>
      </c>
      <c r="I63" s="100">
        <f t="shared" si="0"/>
        <v>3986683</v>
      </c>
      <c r="J63" s="96">
        <v>20220831</v>
      </c>
      <c r="K63" s="97"/>
      <c r="L63" s="94" t="s">
        <v>73</v>
      </c>
      <c r="M63" s="97" t="s">
        <v>202</v>
      </c>
      <c r="N63" s="94"/>
      <c r="O63" s="102"/>
      <c r="P63" s="104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1:29" ht="14">
      <c r="A64" s="102"/>
      <c r="B64" s="96">
        <v>20220831</v>
      </c>
      <c r="C64" s="94" t="s">
        <v>146</v>
      </c>
      <c r="D64" s="7" t="s">
        <v>26</v>
      </c>
      <c r="E64" s="8" t="s">
        <v>27</v>
      </c>
      <c r="F64" s="94" t="s">
        <v>142</v>
      </c>
      <c r="G64" s="99">
        <v>10000</v>
      </c>
      <c r="H64" s="99">
        <v>0</v>
      </c>
      <c r="I64" s="100">
        <f t="shared" si="0"/>
        <v>3996683</v>
      </c>
      <c r="J64" s="96">
        <v>20220831</v>
      </c>
      <c r="K64" s="97"/>
      <c r="L64" s="94" t="s">
        <v>73</v>
      </c>
      <c r="M64" s="97" t="s">
        <v>203</v>
      </c>
      <c r="N64" s="94"/>
      <c r="O64" s="102"/>
      <c r="P64" s="104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1:29" ht="14">
      <c r="A65" s="102"/>
      <c r="B65" s="96">
        <v>20220831</v>
      </c>
      <c r="C65" s="94" t="s">
        <v>146</v>
      </c>
      <c r="D65" s="7" t="s">
        <v>26</v>
      </c>
      <c r="E65" s="8" t="s">
        <v>27</v>
      </c>
      <c r="F65" s="94" t="s">
        <v>142</v>
      </c>
      <c r="G65" s="99">
        <v>10000</v>
      </c>
      <c r="H65" s="99">
        <v>0</v>
      </c>
      <c r="I65" s="100">
        <f t="shared" si="0"/>
        <v>4006683</v>
      </c>
      <c r="J65" s="96">
        <v>20220831</v>
      </c>
      <c r="K65" s="97"/>
      <c r="L65" s="94" t="s">
        <v>73</v>
      </c>
      <c r="M65" s="97" t="s">
        <v>204</v>
      </c>
      <c r="N65" s="94"/>
      <c r="O65" s="102"/>
      <c r="P65" s="104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1:29" ht="14">
      <c r="A66" s="102"/>
      <c r="B66" s="96">
        <v>20220831</v>
      </c>
      <c r="C66" s="94" t="s">
        <v>146</v>
      </c>
      <c r="D66" s="7" t="s">
        <v>26</v>
      </c>
      <c r="E66" s="8" t="s">
        <v>27</v>
      </c>
      <c r="F66" s="94" t="s">
        <v>142</v>
      </c>
      <c r="G66" s="99">
        <v>10000</v>
      </c>
      <c r="H66" s="99">
        <v>0</v>
      </c>
      <c r="I66" s="100">
        <f t="shared" si="0"/>
        <v>4016683</v>
      </c>
      <c r="J66" s="96">
        <v>20220831</v>
      </c>
      <c r="K66" s="97"/>
      <c r="L66" s="94" t="s">
        <v>73</v>
      </c>
      <c r="M66" s="97" t="s">
        <v>205</v>
      </c>
      <c r="N66" s="94"/>
      <c r="O66" s="102"/>
      <c r="P66" s="104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1:29" ht="14">
      <c r="A67" s="102"/>
      <c r="B67" s="96">
        <v>20220831</v>
      </c>
      <c r="C67" s="94" t="s">
        <v>146</v>
      </c>
      <c r="D67" s="7" t="s">
        <v>26</v>
      </c>
      <c r="E67" s="8" t="s">
        <v>27</v>
      </c>
      <c r="F67" s="94" t="s">
        <v>142</v>
      </c>
      <c r="G67" s="99">
        <v>10000</v>
      </c>
      <c r="H67" s="99">
        <v>0</v>
      </c>
      <c r="I67" s="100">
        <f t="shared" si="0"/>
        <v>4026683</v>
      </c>
      <c r="J67" s="96">
        <v>20220831</v>
      </c>
      <c r="K67" s="97"/>
      <c r="L67" s="94" t="s">
        <v>73</v>
      </c>
      <c r="M67" s="97" t="s">
        <v>206</v>
      </c>
      <c r="N67" s="94"/>
      <c r="O67" s="102"/>
      <c r="P67" s="104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1:29" ht="14">
      <c r="A68" s="102"/>
      <c r="B68" s="96">
        <v>20220831</v>
      </c>
      <c r="C68" s="94" t="s">
        <v>146</v>
      </c>
      <c r="D68" s="7" t="s">
        <v>26</v>
      </c>
      <c r="E68" s="8" t="s">
        <v>27</v>
      </c>
      <c r="F68" s="94" t="s">
        <v>142</v>
      </c>
      <c r="G68" s="99">
        <v>9000</v>
      </c>
      <c r="H68" s="99">
        <v>0</v>
      </c>
      <c r="I68" s="100">
        <f t="shared" si="0"/>
        <v>4035683</v>
      </c>
      <c r="J68" s="96">
        <v>20220831</v>
      </c>
      <c r="K68" s="97"/>
      <c r="L68" s="94" t="s">
        <v>73</v>
      </c>
      <c r="M68" s="97" t="s">
        <v>207</v>
      </c>
      <c r="N68" s="94"/>
      <c r="O68" s="102"/>
      <c r="P68" s="104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1:29" ht="14">
      <c r="A69" s="102"/>
      <c r="B69" s="96">
        <v>20220831</v>
      </c>
      <c r="C69" s="94" t="s">
        <v>146</v>
      </c>
      <c r="D69" s="7" t="s">
        <v>26</v>
      </c>
      <c r="E69" s="8" t="s">
        <v>27</v>
      </c>
      <c r="F69" s="94" t="s">
        <v>142</v>
      </c>
      <c r="G69" s="99">
        <v>10000</v>
      </c>
      <c r="H69" s="99">
        <v>0</v>
      </c>
      <c r="I69" s="100">
        <f t="shared" si="0"/>
        <v>4045683</v>
      </c>
      <c r="J69" s="96">
        <v>20220831</v>
      </c>
      <c r="K69" s="97"/>
      <c r="L69" s="94" t="s">
        <v>73</v>
      </c>
      <c r="M69" s="97" t="s">
        <v>208</v>
      </c>
      <c r="N69" s="94"/>
      <c r="O69" s="102"/>
      <c r="P69" s="104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:29" ht="14">
      <c r="A70" s="102"/>
      <c r="B70" s="96">
        <v>20220831</v>
      </c>
      <c r="C70" s="94" t="s">
        <v>146</v>
      </c>
      <c r="D70" s="7" t="s">
        <v>26</v>
      </c>
      <c r="E70" s="8" t="s">
        <v>27</v>
      </c>
      <c r="F70" s="94" t="s">
        <v>142</v>
      </c>
      <c r="G70" s="99">
        <v>10000</v>
      </c>
      <c r="H70" s="99">
        <v>0</v>
      </c>
      <c r="I70" s="100">
        <f t="shared" si="0"/>
        <v>4055683</v>
      </c>
      <c r="J70" s="96">
        <v>20220831</v>
      </c>
      <c r="K70" s="97"/>
      <c r="L70" s="94" t="s">
        <v>73</v>
      </c>
      <c r="M70" s="97" t="s">
        <v>209</v>
      </c>
      <c r="N70" s="94"/>
      <c r="O70" s="102"/>
      <c r="P70" s="104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1:29" ht="14">
      <c r="A71" s="102"/>
      <c r="B71" s="96">
        <v>20220831</v>
      </c>
      <c r="C71" s="94" t="s">
        <v>146</v>
      </c>
      <c r="D71" s="7" t="s">
        <v>26</v>
      </c>
      <c r="E71" s="8" t="s">
        <v>27</v>
      </c>
      <c r="F71" s="94" t="s">
        <v>142</v>
      </c>
      <c r="G71" s="99">
        <v>10000</v>
      </c>
      <c r="H71" s="99">
        <v>0</v>
      </c>
      <c r="I71" s="100">
        <f t="shared" si="0"/>
        <v>4065683</v>
      </c>
      <c r="J71" s="96">
        <v>20220831</v>
      </c>
      <c r="K71" s="97"/>
      <c r="L71" s="94" t="s">
        <v>73</v>
      </c>
      <c r="M71" s="97" t="s">
        <v>210</v>
      </c>
      <c r="N71" s="94"/>
      <c r="O71" s="102"/>
      <c r="P71" s="104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1:29" ht="14">
      <c r="A72" s="102"/>
      <c r="B72" s="96">
        <v>20220831</v>
      </c>
      <c r="C72" s="94" t="s">
        <v>146</v>
      </c>
      <c r="D72" s="7" t="s">
        <v>26</v>
      </c>
      <c r="E72" s="8" t="s">
        <v>27</v>
      </c>
      <c r="F72" s="94" t="s">
        <v>142</v>
      </c>
      <c r="G72" s="99">
        <v>12000</v>
      </c>
      <c r="H72" s="99">
        <v>0</v>
      </c>
      <c r="I72" s="100">
        <f t="shared" si="0"/>
        <v>4077683</v>
      </c>
      <c r="J72" s="96">
        <v>20220831</v>
      </c>
      <c r="K72" s="97"/>
      <c r="L72" s="94" t="s">
        <v>73</v>
      </c>
      <c r="M72" s="97" t="s">
        <v>211</v>
      </c>
      <c r="N72" s="94"/>
      <c r="O72" s="102"/>
      <c r="P72" s="104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:29" ht="14">
      <c r="A73" s="102"/>
      <c r="B73" s="96">
        <v>20220831</v>
      </c>
      <c r="C73" s="94" t="s">
        <v>146</v>
      </c>
      <c r="D73" s="7" t="s">
        <v>26</v>
      </c>
      <c r="E73" s="8" t="s">
        <v>27</v>
      </c>
      <c r="F73" s="94" t="s">
        <v>142</v>
      </c>
      <c r="G73" s="99">
        <v>10000</v>
      </c>
      <c r="H73" s="99">
        <v>0</v>
      </c>
      <c r="I73" s="100">
        <f t="shared" si="0"/>
        <v>4087683</v>
      </c>
      <c r="J73" s="96">
        <v>20220831</v>
      </c>
      <c r="K73" s="97"/>
      <c r="L73" s="94" t="s">
        <v>73</v>
      </c>
      <c r="M73" s="97" t="s">
        <v>212</v>
      </c>
      <c r="N73" s="94"/>
      <c r="O73" s="102"/>
      <c r="P73" s="104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1:29" ht="14">
      <c r="A74" s="102"/>
      <c r="B74" s="96">
        <v>20220831</v>
      </c>
      <c r="C74" s="94" t="s">
        <v>146</v>
      </c>
      <c r="D74" s="7" t="s">
        <v>26</v>
      </c>
      <c r="E74" s="8" t="s">
        <v>27</v>
      </c>
      <c r="F74" s="94" t="s">
        <v>142</v>
      </c>
      <c r="G74" s="99">
        <v>15000</v>
      </c>
      <c r="H74" s="99">
        <v>0</v>
      </c>
      <c r="I74" s="100">
        <f t="shared" si="0"/>
        <v>4102683</v>
      </c>
      <c r="J74" s="96">
        <v>20220831</v>
      </c>
      <c r="K74" s="97"/>
      <c r="L74" s="94" t="s">
        <v>73</v>
      </c>
      <c r="M74" s="97" t="s">
        <v>213</v>
      </c>
      <c r="N74" s="94"/>
      <c r="O74" s="102"/>
      <c r="P74" s="104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:29" ht="14">
      <c r="A75" s="102"/>
      <c r="B75" s="96">
        <v>20220831</v>
      </c>
      <c r="C75" s="94" t="s">
        <v>146</v>
      </c>
      <c r="D75" s="7" t="s">
        <v>26</v>
      </c>
      <c r="E75" s="8" t="s">
        <v>27</v>
      </c>
      <c r="F75" s="94" t="s">
        <v>142</v>
      </c>
      <c r="G75" s="99">
        <v>10000</v>
      </c>
      <c r="H75" s="99">
        <v>0</v>
      </c>
      <c r="I75" s="100">
        <f t="shared" si="0"/>
        <v>4112683</v>
      </c>
      <c r="J75" s="96">
        <v>20220831</v>
      </c>
      <c r="K75" s="97"/>
      <c r="L75" s="94" t="s">
        <v>73</v>
      </c>
      <c r="M75" s="97" t="s">
        <v>214</v>
      </c>
      <c r="N75" s="94"/>
      <c r="O75" s="102"/>
      <c r="P75" s="104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:29" ht="14">
      <c r="A76" s="102"/>
      <c r="B76" s="96">
        <v>20220831</v>
      </c>
      <c r="C76" s="94" t="s">
        <v>146</v>
      </c>
      <c r="D76" s="7" t="s">
        <v>26</v>
      </c>
      <c r="E76" s="8" t="s">
        <v>27</v>
      </c>
      <c r="F76" s="94" t="s">
        <v>142</v>
      </c>
      <c r="G76" s="99">
        <v>8000</v>
      </c>
      <c r="H76" s="99">
        <v>0</v>
      </c>
      <c r="I76" s="100">
        <f t="shared" si="0"/>
        <v>4120683</v>
      </c>
      <c r="J76" s="96">
        <v>20220831</v>
      </c>
      <c r="K76" s="97"/>
      <c r="L76" s="94" t="s">
        <v>73</v>
      </c>
      <c r="M76" s="97" t="s">
        <v>215</v>
      </c>
      <c r="N76" s="94"/>
      <c r="O76" s="102"/>
      <c r="P76" s="104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:29" ht="14">
      <c r="A77" s="102"/>
      <c r="B77" s="96">
        <v>20220831</v>
      </c>
      <c r="C77" s="94" t="s">
        <v>146</v>
      </c>
      <c r="D77" s="7" t="s">
        <v>26</v>
      </c>
      <c r="E77" s="8" t="s">
        <v>27</v>
      </c>
      <c r="F77" s="94" t="s">
        <v>142</v>
      </c>
      <c r="G77" s="99">
        <v>10000</v>
      </c>
      <c r="H77" s="99">
        <v>0</v>
      </c>
      <c r="I77" s="100">
        <f t="shared" si="0"/>
        <v>4130683</v>
      </c>
      <c r="J77" s="96">
        <v>20220831</v>
      </c>
      <c r="K77" s="97"/>
      <c r="L77" s="94" t="s">
        <v>73</v>
      </c>
      <c r="M77" s="97" t="s">
        <v>216</v>
      </c>
      <c r="N77" s="94"/>
      <c r="O77" s="102"/>
      <c r="P77" s="104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:29" ht="14">
      <c r="A78" s="102"/>
      <c r="B78" s="96">
        <v>20220831</v>
      </c>
      <c r="C78" s="94" t="s">
        <v>146</v>
      </c>
      <c r="D78" s="7" t="s">
        <v>26</v>
      </c>
      <c r="E78" s="8" t="s">
        <v>27</v>
      </c>
      <c r="F78" s="94" t="s">
        <v>142</v>
      </c>
      <c r="G78" s="99">
        <v>10000</v>
      </c>
      <c r="H78" s="99">
        <v>0</v>
      </c>
      <c r="I78" s="100">
        <f t="shared" si="0"/>
        <v>4140683</v>
      </c>
      <c r="J78" s="96">
        <v>20220831</v>
      </c>
      <c r="K78" s="97"/>
      <c r="L78" s="94" t="s">
        <v>73</v>
      </c>
      <c r="M78" s="97" t="s">
        <v>217</v>
      </c>
      <c r="N78" s="94"/>
      <c r="O78" s="102"/>
      <c r="P78" s="104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:29" ht="14">
      <c r="A79" s="102"/>
      <c r="B79" s="96">
        <v>20220831</v>
      </c>
      <c r="C79" s="94" t="s">
        <v>146</v>
      </c>
      <c r="D79" s="7" t="s">
        <v>26</v>
      </c>
      <c r="E79" s="8" t="s">
        <v>27</v>
      </c>
      <c r="F79" s="94" t="s">
        <v>142</v>
      </c>
      <c r="G79" s="99">
        <v>10000</v>
      </c>
      <c r="H79" s="99">
        <v>0</v>
      </c>
      <c r="I79" s="100">
        <f t="shared" si="0"/>
        <v>4150683</v>
      </c>
      <c r="J79" s="96">
        <v>20220831</v>
      </c>
      <c r="K79" s="97"/>
      <c r="L79" s="94" t="s">
        <v>73</v>
      </c>
      <c r="M79" s="97" t="s">
        <v>218</v>
      </c>
      <c r="N79" s="94"/>
      <c r="O79" s="102"/>
      <c r="P79" s="104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ht="14">
      <c r="A80" s="102"/>
      <c r="B80" s="96">
        <v>20220831</v>
      </c>
      <c r="C80" s="94" t="s">
        <v>146</v>
      </c>
      <c r="D80" s="7" t="s">
        <v>26</v>
      </c>
      <c r="E80" s="8" t="s">
        <v>27</v>
      </c>
      <c r="F80" s="94" t="s">
        <v>142</v>
      </c>
      <c r="G80" s="99">
        <v>10000</v>
      </c>
      <c r="H80" s="99">
        <v>0</v>
      </c>
      <c r="I80" s="100">
        <f t="shared" si="0"/>
        <v>4160683</v>
      </c>
      <c r="J80" s="96">
        <v>20220831</v>
      </c>
      <c r="K80" s="97"/>
      <c r="L80" s="94" t="s">
        <v>73</v>
      </c>
      <c r="M80" s="97" t="s">
        <v>219</v>
      </c>
      <c r="N80" s="94"/>
      <c r="O80" s="102"/>
      <c r="P80" s="104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:29" ht="14">
      <c r="A81" s="102"/>
      <c r="B81" s="96">
        <v>20220831</v>
      </c>
      <c r="C81" s="94" t="s">
        <v>146</v>
      </c>
      <c r="D81" s="7" t="s">
        <v>26</v>
      </c>
      <c r="E81" s="8" t="s">
        <v>27</v>
      </c>
      <c r="F81" s="94" t="s">
        <v>142</v>
      </c>
      <c r="G81" s="99">
        <v>10000</v>
      </c>
      <c r="H81" s="99">
        <v>0</v>
      </c>
      <c r="I81" s="100">
        <f t="shared" si="0"/>
        <v>4170683</v>
      </c>
      <c r="J81" s="96">
        <v>20220831</v>
      </c>
      <c r="K81" s="97"/>
      <c r="L81" s="94" t="s">
        <v>73</v>
      </c>
      <c r="M81" s="97" t="s">
        <v>220</v>
      </c>
      <c r="N81" s="94"/>
      <c r="O81" s="102"/>
      <c r="P81" s="104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:29" ht="14">
      <c r="A82" s="102"/>
      <c r="B82" s="96">
        <v>20220831</v>
      </c>
      <c r="C82" s="94" t="s">
        <v>146</v>
      </c>
      <c r="D82" s="7" t="s">
        <v>26</v>
      </c>
      <c r="E82" s="8" t="s">
        <v>27</v>
      </c>
      <c r="F82" s="94" t="s">
        <v>142</v>
      </c>
      <c r="G82" s="99">
        <v>10000</v>
      </c>
      <c r="H82" s="99">
        <v>0</v>
      </c>
      <c r="I82" s="100">
        <f t="shared" si="0"/>
        <v>4180683</v>
      </c>
      <c r="J82" s="96">
        <v>20220831</v>
      </c>
      <c r="K82" s="97"/>
      <c r="L82" s="94" t="s">
        <v>73</v>
      </c>
      <c r="M82" s="97" t="s">
        <v>221</v>
      </c>
      <c r="N82" s="94"/>
      <c r="O82" s="102"/>
      <c r="P82" s="104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 ht="14">
      <c r="A83" s="102"/>
      <c r="B83" s="96">
        <v>20220831</v>
      </c>
      <c r="C83" s="94" t="s">
        <v>146</v>
      </c>
      <c r="D83" s="7" t="s">
        <v>26</v>
      </c>
      <c r="E83" s="8" t="s">
        <v>27</v>
      </c>
      <c r="F83" s="94" t="s">
        <v>142</v>
      </c>
      <c r="G83" s="99">
        <v>10000</v>
      </c>
      <c r="H83" s="99">
        <v>0</v>
      </c>
      <c r="I83" s="100">
        <f t="shared" si="0"/>
        <v>4190683</v>
      </c>
      <c r="J83" s="96">
        <v>20220831</v>
      </c>
      <c r="K83" s="97"/>
      <c r="L83" s="94" t="s">
        <v>73</v>
      </c>
      <c r="M83" s="97" t="s">
        <v>222</v>
      </c>
      <c r="N83" s="94"/>
      <c r="O83" s="102"/>
      <c r="P83" s="104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 ht="14">
      <c r="A84" s="102"/>
      <c r="B84" s="96">
        <v>20220831</v>
      </c>
      <c r="C84" s="94" t="s">
        <v>146</v>
      </c>
      <c r="D84" s="7" t="s">
        <v>26</v>
      </c>
      <c r="E84" s="8" t="s">
        <v>27</v>
      </c>
      <c r="F84" s="94" t="s">
        <v>142</v>
      </c>
      <c r="G84" s="99">
        <v>10000</v>
      </c>
      <c r="H84" s="99">
        <v>0</v>
      </c>
      <c r="I84" s="100">
        <f t="shared" si="0"/>
        <v>4200683</v>
      </c>
      <c r="J84" s="96">
        <v>20220831</v>
      </c>
      <c r="K84" s="97"/>
      <c r="L84" s="94" t="s">
        <v>73</v>
      </c>
      <c r="M84" s="97" t="s">
        <v>223</v>
      </c>
      <c r="N84" s="94"/>
      <c r="O84" s="102"/>
      <c r="P84" s="104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 ht="14">
      <c r="A85" s="102"/>
      <c r="B85" s="96">
        <v>20220831</v>
      </c>
      <c r="C85" s="94" t="s">
        <v>146</v>
      </c>
      <c r="D85" s="7" t="s">
        <v>26</v>
      </c>
      <c r="E85" s="8" t="s">
        <v>27</v>
      </c>
      <c r="F85" s="94" t="s">
        <v>142</v>
      </c>
      <c r="G85" s="99">
        <v>10000</v>
      </c>
      <c r="H85" s="99">
        <v>0</v>
      </c>
      <c r="I85" s="100">
        <f t="shared" si="0"/>
        <v>4210683</v>
      </c>
      <c r="J85" s="96">
        <v>20220831</v>
      </c>
      <c r="K85" s="97"/>
      <c r="L85" s="94" t="s">
        <v>73</v>
      </c>
      <c r="M85" s="97" t="s">
        <v>224</v>
      </c>
      <c r="N85" s="94"/>
      <c r="O85" s="102"/>
      <c r="P85" s="104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 ht="14">
      <c r="A86" s="102"/>
      <c r="B86" s="96">
        <v>20220831</v>
      </c>
      <c r="C86" s="94" t="s">
        <v>146</v>
      </c>
      <c r="D86" s="7" t="s">
        <v>26</v>
      </c>
      <c r="E86" s="8" t="s">
        <v>27</v>
      </c>
      <c r="F86" s="94" t="s">
        <v>142</v>
      </c>
      <c r="G86" s="99">
        <v>10000</v>
      </c>
      <c r="H86" s="99">
        <v>0</v>
      </c>
      <c r="I86" s="100">
        <f t="shared" si="0"/>
        <v>4220683</v>
      </c>
      <c r="J86" s="96">
        <v>20220831</v>
      </c>
      <c r="K86" s="97"/>
      <c r="L86" s="94" t="s">
        <v>73</v>
      </c>
      <c r="M86" s="97" t="s">
        <v>225</v>
      </c>
      <c r="N86" s="94"/>
      <c r="O86" s="102"/>
      <c r="P86" s="104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:29" ht="14">
      <c r="A87" s="102"/>
      <c r="B87" s="96">
        <v>20220831</v>
      </c>
      <c r="C87" s="94" t="s">
        <v>146</v>
      </c>
      <c r="D87" s="7" t="s">
        <v>26</v>
      </c>
      <c r="E87" s="8" t="s">
        <v>27</v>
      </c>
      <c r="F87" s="94" t="s">
        <v>142</v>
      </c>
      <c r="G87" s="99">
        <v>9000</v>
      </c>
      <c r="H87" s="99">
        <v>0</v>
      </c>
      <c r="I87" s="100">
        <f t="shared" si="0"/>
        <v>4229683</v>
      </c>
      <c r="J87" s="96">
        <v>20220831</v>
      </c>
      <c r="K87" s="97"/>
      <c r="L87" s="94" t="s">
        <v>73</v>
      </c>
      <c r="M87" s="97" t="s">
        <v>226</v>
      </c>
      <c r="N87" s="94"/>
      <c r="O87" s="102"/>
      <c r="P87" s="104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:29" ht="14">
      <c r="A88" s="102"/>
      <c r="B88" s="96">
        <v>20220831</v>
      </c>
      <c r="C88" s="94" t="s">
        <v>146</v>
      </c>
      <c r="D88" s="7" t="s">
        <v>26</v>
      </c>
      <c r="E88" s="8" t="s">
        <v>27</v>
      </c>
      <c r="F88" s="94" t="s">
        <v>142</v>
      </c>
      <c r="G88" s="99">
        <v>10000</v>
      </c>
      <c r="H88" s="99">
        <v>0</v>
      </c>
      <c r="I88" s="100">
        <f t="shared" si="0"/>
        <v>4239683</v>
      </c>
      <c r="J88" s="96">
        <v>20220831</v>
      </c>
      <c r="K88" s="97"/>
      <c r="L88" s="94" t="s">
        <v>73</v>
      </c>
      <c r="M88" s="97" t="s">
        <v>227</v>
      </c>
      <c r="N88" s="94"/>
      <c r="O88" s="102"/>
      <c r="P88" s="104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:29" ht="14">
      <c r="A89" s="102"/>
      <c r="B89" s="96">
        <v>20220831</v>
      </c>
      <c r="C89" s="94" t="s">
        <v>146</v>
      </c>
      <c r="D89" s="7" t="s">
        <v>26</v>
      </c>
      <c r="E89" s="8" t="s">
        <v>27</v>
      </c>
      <c r="F89" s="94" t="s">
        <v>142</v>
      </c>
      <c r="G89" s="99">
        <v>10000</v>
      </c>
      <c r="H89" s="99">
        <v>0</v>
      </c>
      <c r="I89" s="100">
        <f t="shared" si="0"/>
        <v>4249683</v>
      </c>
      <c r="J89" s="96">
        <v>20220831</v>
      </c>
      <c r="K89" s="97"/>
      <c r="L89" s="94" t="s">
        <v>73</v>
      </c>
      <c r="M89" s="97" t="s">
        <v>228</v>
      </c>
      <c r="N89" s="94"/>
      <c r="O89" s="102"/>
      <c r="P89" s="104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:29" ht="14">
      <c r="A90" s="102"/>
      <c r="B90" s="96">
        <v>20220831</v>
      </c>
      <c r="C90" s="94" t="s">
        <v>146</v>
      </c>
      <c r="D90" s="7" t="s">
        <v>26</v>
      </c>
      <c r="E90" s="8" t="s">
        <v>27</v>
      </c>
      <c r="F90" s="94" t="s">
        <v>142</v>
      </c>
      <c r="G90" s="99">
        <v>8000</v>
      </c>
      <c r="H90" s="99">
        <v>0</v>
      </c>
      <c r="I90" s="100">
        <f t="shared" si="0"/>
        <v>4257683</v>
      </c>
      <c r="J90" s="96">
        <v>20220831</v>
      </c>
      <c r="K90" s="97"/>
      <c r="L90" s="94" t="s">
        <v>73</v>
      </c>
      <c r="M90" s="97" t="s">
        <v>229</v>
      </c>
      <c r="N90" s="94"/>
      <c r="O90" s="102"/>
      <c r="P90" s="104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:29" ht="14">
      <c r="A91" s="102"/>
      <c r="B91" s="96">
        <v>20220831</v>
      </c>
      <c r="C91" s="94" t="s">
        <v>146</v>
      </c>
      <c r="D91" s="7" t="s">
        <v>26</v>
      </c>
      <c r="E91" s="8" t="s">
        <v>27</v>
      </c>
      <c r="F91" s="94" t="s">
        <v>142</v>
      </c>
      <c r="G91" s="99">
        <v>10000</v>
      </c>
      <c r="H91" s="99">
        <v>0</v>
      </c>
      <c r="I91" s="100">
        <f t="shared" si="0"/>
        <v>4267683</v>
      </c>
      <c r="J91" s="96">
        <v>20220831</v>
      </c>
      <c r="K91" s="97"/>
      <c r="L91" s="94" t="s">
        <v>73</v>
      </c>
      <c r="M91" s="97" t="s">
        <v>230</v>
      </c>
      <c r="N91" s="94"/>
      <c r="O91" s="102"/>
      <c r="P91" s="104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:29" ht="14">
      <c r="A92" s="102"/>
      <c r="B92" s="96">
        <v>20220831</v>
      </c>
      <c r="C92" s="94" t="s">
        <v>146</v>
      </c>
      <c r="D92" s="7" t="s">
        <v>26</v>
      </c>
      <c r="E92" s="8" t="s">
        <v>27</v>
      </c>
      <c r="F92" s="94" t="s">
        <v>142</v>
      </c>
      <c r="G92" s="99">
        <v>15000</v>
      </c>
      <c r="H92" s="99">
        <v>0</v>
      </c>
      <c r="I92" s="100">
        <f t="shared" si="0"/>
        <v>4282683</v>
      </c>
      <c r="J92" s="96">
        <v>20220831</v>
      </c>
      <c r="K92" s="97"/>
      <c r="L92" s="94" t="s">
        <v>73</v>
      </c>
      <c r="M92" s="97" t="s">
        <v>231</v>
      </c>
      <c r="N92" s="94"/>
      <c r="O92" s="102"/>
      <c r="P92" s="104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:29" ht="14">
      <c r="A93" s="102"/>
      <c r="B93" s="96">
        <v>20220831</v>
      </c>
      <c r="C93" s="94" t="s">
        <v>146</v>
      </c>
      <c r="D93" s="7" t="s">
        <v>26</v>
      </c>
      <c r="E93" s="8" t="s">
        <v>27</v>
      </c>
      <c r="F93" s="94" t="s">
        <v>142</v>
      </c>
      <c r="G93" s="99">
        <v>9000</v>
      </c>
      <c r="H93" s="99">
        <v>0</v>
      </c>
      <c r="I93" s="100">
        <f t="shared" si="0"/>
        <v>4291683</v>
      </c>
      <c r="J93" s="96">
        <v>20220831</v>
      </c>
      <c r="K93" s="97"/>
      <c r="L93" s="94" t="s">
        <v>73</v>
      </c>
      <c r="M93" s="97" t="s">
        <v>232</v>
      </c>
      <c r="N93" s="94"/>
      <c r="O93" s="102"/>
      <c r="P93" s="104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:29" ht="14">
      <c r="A94" s="102"/>
      <c r="B94" s="96">
        <v>20220831</v>
      </c>
      <c r="C94" s="94" t="s">
        <v>146</v>
      </c>
      <c r="D94" s="7" t="s">
        <v>26</v>
      </c>
      <c r="E94" s="8" t="s">
        <v>27</v>
      </c>
      <c r="F94" s="94" t="s">
        <v>142</v>
      </c>
      <c r="G94" s="99">
        <v>10000</v>
      </c>
      <c r="H94" s="99">
        <v>0</v>
      </c>
      <c r="I94" s="100">
        <f t="shared" si="0"/>
        <v>4301683</v>
      </c>
      <c r="J94" s="96">
        <v>20220831</v>
      </c>
      <c r="K94" s="97"/>
      <c r="L94" s="94" t="s">
        <v>73</v>
      </c>
      <c r="M94" s="97" t="s">
        <v>233</v>
      </c>
      <c r="N94" s="94"/>
      <c r="O94" s="102"/>
      <c r="P94" s="104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:29" ht="14">
      <c r="A95" s="102"/>
      <c r="B95" s="96">
        <v>20220831</v>
      </c>
      <c r="C95" s="94" t="s">
        <v>146</v>
      </c>
      <c r="D95" s="7" t="s">
        <v>26</v>
      </c>
      <c r="E95" s="8" t="s">
        <v>27</v>
      </c>
      <c r="F95" s="94" t="s">
        <v>142</v>
      </c>
      <c r="G95" s="99">
        <v>8000</v>
      </c>
      <c r="H95" s="99">
        <v>0</v>
      </c>
      <c r="I95" s="100">
        <f t="shared" si="0"/>
        <v>4309683</v>
      </c>
      <c r="J95" s="96">
        <v>20220831</v>
      </c>
      <c r="K95" s="97"/>
      <c r="L95" s="94" t="s">
        <v>73</v>
      </c>
      <c r="M95" s="97" t="s">
        <v>234</v>
      </c>
      <c r="N95" s="94"/>
      <c r="O95" s="102"/>
      <c r="P95" s="104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:29" ht="14">
      <c r="A96" s="102"/>
      <c r="B96" s="96">
        <v>20220831</v>
      </c>
      <c r="C96" s="94" t="s">
        <v>146</v>
      </c>
      <c r="D96" s="7" t="s">
        <v>26</v>
      </c>
      <c r="E96" s="8" t="s">
        <v>27</v>
      </c>
      <c r="F96" s="94" t="s">
        <v>142</v>
      </c>
      <c r="G96" s="99">
        <v>8000</v>
      </c>
      <c r="H96" s="99">
        <v>0</v>
      </c>
      <c r="I96" s="100">
        <f t="shared" si="0"/>
        <v>4317683</v>
      </c>
      <c r="J96" s="96">
        <v>20220831</v>
      </c>
      <c r="K96" s="97"/>
      <c r="L96" s="94" t="s">
        <v>73</v>
      </c>
      <c r="M96" s="97" t="s">
        <v>235</v>
      </c>
      <c r="N96" s="94"/>
      <c r="O96" s="102"/>
      <c r="P96" s="104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:29" ht="14">
      <c r="A97" s="102"/>
      <c r="B97" s="96">
        <v>20220831</v>
      </c>
      <c r="C97" s="94" t="s">
        <v>146</v>
      </c>
      <c r="D97" s="7" t="s">
        <v>26</v>
      </c>
      <c r="E97" s="8" t="s">
        <v>27</v>
      </c>
      <c r="F97" s="94" t="s">
        <v>142</v>
      </c>
      <c r="G97" s="99">
        <v>10000</v>
      </c>
      <c r="H97" s="99">
        <v>0</v>
      </c>
      <c r="I97" s="100">
        <f t="shared" si="0"/>
        <v>4327683</v>
      </c>
      <c r="J97" s="96">
        <v>20220831</v>
      </c>
      <c r="K97" s="97"/>
      <c r="L97" s="94" t="s">
        <v>73</v>
      </c>
      <c r="M97" s="97" t="s">
        <v>236</v>
      </c>
      <c r="N97" s="94"/>
      <c r="O97" s="102"/>
      <c r="P97" s="104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:29" ht="14">
      <c r="A98" s="102"/>
      <c r="B98" s="96">
        <v>20220831</v>
      </c>
      <c r="C98" s="94" t="s">
        <v>146</v>
      </c>
      <c r="D98" s="7" t="s">
        <v>26</v>
      </c>
      <c r="E98" s="8" t="s">
        <v>27</v>
      </c>
      <c r="F98" s="94" t="s">
        <v>142</v>
      </c>
      <c r="G98" s="99">
        <v>10000</v>
      </c>
      <c r="H98" s="99">
        <v>0</v>
      </c>
      <c r="I98" s="100">
        <f t="shared" si="0"/>
        <v>4337683</v>
      </c>
      <c r="J98" s="96">
        <v>20220831</v>
      </c>
      <c r="K98" s="97"/>
      <c r="L98" s="94" t="s">
        <v>73</v>
      </c>
      <c r="M98" s="97" t="s">
        <v>237</v>
      </c>
      <c r="N98" s="94"/>
      <c r="O98" s="102"/>
      <c r="P98" s="104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:29" ht="14">
      <c r="A99" s="102"/>
      <c r="B99" s="96">
        <v>20220831</v>
      </c>
      <c r="C99" s="94" t="s">
        <v>146</v>
      </c>
      <c r="D99" s="7" t="s">
        <v>26</v>
      </c>
      <c r="E99" s="8" t="s">
        <v>27</v>
      </c>
      <c r="F99" s="94" t="s">
        <v>142</v>
      </c>
      <c r="G99" s="99">
        <v>8000</v>
      </c>
      <c r="H99" s="99">
        <v>0</v>
      </c>
      <c r="I99" s="100">
        <f t="shared" si="0"/>
        <v>4345683</v>
      </c>
      <c r="J99" s="96">
        <v>20220831</v>
      </c>
      <c r="K99" s="97"/>
      <c r="L99" s="94" t="s">
        <v>73</v>
      </c>
      <c r="M99" s="97" t="s">
        <v>238</v>
      </c>
      <c r="N99" s="94"/>
      <c r="O99" s="102"/>
      <c r="P99" s="104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1:29" ht="14">
      <c r="A100" s="102"/>
      <c r="B100" s="96">
        <v>20220831</v>
      </c>
      <c r="C100" s="94" t="s">
        <v>146</v>
      </c>
      <c r="D100" s="7" t="s">
        <v>26</v>
      </c>
      <c r="E100" s="8" t="s">
        <v>27</v>
      </c>
      <c r="F100" s="94" t="s">
        <v>142</v>
      </c>
      <c r="G100" s="99">
        <v>10000</v>
      </c>
      <c r="H100" s="99">
        <v>0</v>
      </c>
      <c r="I100" s="100">
        <f t="shared" si="0"/>
        <v>4355683</v>
      </c>
      <c r="J100" s="96">
        <v>20220831</v>
      </c>
      <c r="K100" s="97"/>
      <c r="L100" s="94" t="s">
        <v>73</v>
      </c>
      <c r="M100" s="97" t="s">
        <v>239</v>
      </c>
      <c r="N100" s="94"/>
      <c r="O100" s="102"/>
      <c r="P100" s="104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:29" ht="14">
      <c r="A101" s="102"/>
      <c r="B101" s="96">
        <v>20220831</v>
      </c>
      <c r="C101" s="94" t="s">
        <v>146</v>
      </c>
      <c r="D101" s="7" t="s">
        <v>26</v>
      </c>
      <c r="E101" s="8" t="s">
        <v>27</v>
      </c>
      <c r="F101" s="94" t="s">
        <v>142</v>
      </c>
      <c r="G101" s="99">
        <v>8000</v>
      </c>
      <c r="H101" s="99">
        <v>0</v>
      </c>
      <c r="I101" s="100">
        <f t="shared" si="0"/>
        <v>4363683</v>
      </c>
      <c r="J101" s="96">
        <v>20220831</v>
      </c>
      <c r="K101" s="97"/>
      <c r="L101" s="94" t="s">
        <v>73</v>
      </c>
      <c r="M101" s="97" t="s">
        <v>240</v>
      </c>
      <c r="N101" s="94"/>
      <c r="O101" s="102"/>
      <c r="P101" s="104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1:29" ht="14">
      <c r="A102" s="102"/>
      <c r="B102" s="96">
        <v>20220831</v>
      </c>
      <c r="C102" s="94" t="s">
        <v>146</v>
      </c>
      <c r="D102" s="7" t="s">
        <v>26</v>
      </c>
      <c r="E102" s="8" t="s">
        <v>27</v>
      </c>
      <c r="F102" s="94" t="s">
        <v>142</v>
      </c>
      <c r="G102" s="99">
        <v>8000</v>
      </c>
      <c r="H102" s="99">
        <v>0</v>
      </c>
      <c r="I102" s="100">
        <f t="shared" si="0"/>
        <v>4371683</v>
      </c>
      <c r="J102" s="96">
        <v>20220831</v>
      </c>
      <c r="K102" s="97"/>
      <c r="L102" s="94" t="s">
        <v>73</v>
      </c>
      <c r="M102" s="97" t="s">
        <v>241</v>
      </c>
      <c r="N102" s="94"/>
      <c r="O102" s="102"/>
      <c r="P102" s="104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1:29" ht="14">
      <c r="A103" s="102"/>
      <c r="B103" s="96">
        <v>20220831</v>
      </c>
      <c r="C103" s="94" t="s">
        <v>146</v>
      </c>
      <c r="D103" s="7" t="s">
        <v>26</v>
      </c>
      <c r="E103" s="8" t="s">
        <v>27</v>
      </c>
      <c r="F103" s="94" t="s">
        <v>142</v>
      </c>
      <c r="G103" s="99">
        <v>2000</v>
      </c>
      <c r="H103" s="99">
        <v>0</v>
      </c>
      <c r="I103" s="100">
        <f t="shared" si="0"/>
        <v>4373683</v>
      </c>
      <c r="J103" s="96">
        <v>20220831</v>
      </c>
      <c r="K103" s="97"/>
      <c r="L103" s="94" t="s">
        <v>73</v>
      </c>
      <c r="M103" s="97" t="s">
        <v>240</v>
      </c>
      <c r="N103" s="94"/>
      <c r="O103" s="102"/>
      <c r="P103" s="104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1:29" ht="14">
      <c r="A104" s="102"/>
      <c r="B104" s="96">
        <v>20220831</v>
      </c>
      <c r="C104" s="94" t="s">
        <v>146</v>
      </c>
      <c r="D104" s="7" t="s">
        <v>26</v>
      </c>
      <c r="E104" s="8" t="s">
        <v>27</v>
      </c>
      <c r="F104" s="94" t="s">
        <v>142</v>
      </c>
      <c r="G104" s="99">
        <v>10000</v>
      </c>
      <c r="H104" s="99">
        <v>0</v>
      </c>
      <c r="I104" s="100">
        <f t="shared" si="0"/>
        <v>4383683</v>
      </c>
      <c r="J104" s="96">
        <v>20220831</v>
      </c>
      <c r="K104" s="97"/>
      <c r="L104" s="94" t="s">
        <v>73</v>
      </c>
      <c r="M104" s="97" t="s">
        <v>242</v>
      </c>
      <c r="N104" s="94"/>
      <c r="O104" s="102"/>
      <c r="P104" s="104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1:29" ht="14">
      <c r="A105" s="102"/>
      <c r="B105" s="96">
        <v>20220831</v>
      </c>
      <c r="C105" s="94" t="s">
        <v>146</v>
      </c>
      <c r="D105" s="7" t="s">
        <v>26</v>
      </c>
      <c r="E105" s="8" t="s">
        <v>27</v>
      </c>
      <c r="F105" s="94" t="s">
        <v>142</v>
      </c>
      <c r="G105" s="99">
        <v>9000</v>
      </c>
      <c r="H105" s="99">
        <v>0</v>
      </c>
      <c r="I105" s="100">
        <f t="shared" si="0"/>
        <v>4392683</v>
      </c>
      <c r="J105" s="96">
        <v>20220831</v>
      </c>
      <c r="K105" s="97"/>
      <c r="L105" s="94" t="s">
        <v>73</v>
      </c>
      <c r="M105" s="97" t="s">
        <v>243</v>
      </c>
      <c r="N105" s="94"/>
      <c r="O105" s="102"/>
      <c r="P105" s="104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1:29" ht="14">
      <c r="A106" s="102"/>
      <c r="B106" s="96">
        <v>20220831</v>
      </c>
      <c r="C106" s="94" t="s">
        <v>146</v>
      </c>
      <c r="D106" s="7" t="s">
        <v>26</v>
      </c>
      <c r="E106" s="8" t="s">
        <v>27</v>
      </c>
      <c r="F106" s="94" t="s">
        <v>142</v>
      </c>
      <c r="G106" s="99">
        <v>9000</v>
      </c>
      <c r="H106" s="99">
        <v>0</v>
      </c>
      <c r="I106" s="100">
        <f t="shared" si="0"/>
        <v>4401683</v>
      </c>
      <c r="J106" s="96">
        <v>20220831</v>
      </c>
      <c r="K106" s="97"/>
      <c r="L106" s="94" t="s">
        <v>73</v>
      </c>
      <c r="M106" s="97" t="s">
        <v>244</v>
      </c>
      <c r="N106" s="94"/>
      <c r="O106" s="102"/>
      <c r="P106" s="104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1:29" ht="14">
      <c r="A107" s="102"/>
      <c r="B107" s="96">
        <v>20220831</v>
      </c>
      <c r="C107" s="94" t="s">
        <v>146</v>
      </c>
      <c r="D107" s="7" t="s">
        <v>26</v>
      </c>
      <c r="E107" s="8" t="s">
        <v>27</v>
      </c>
      <c r="F107" s="94" t="s">
        <v>142</v>
      </c>
      <c r="G107" s="99">
        <v>10000</v>
      </c>
      <c r="H107" s="99">
        <v>0</v>
      </c>
      <c r="I107" s="100">
        <f t="shared" si="0"/>
        <v>4411683</v>
      </c>
      <c r="J107" s="96">
        <v>20220831</v>
      </c>
      <c r="K107" s="97"/>
      <c r="L107" s="94" t="s">
        <v>73</v>
      </c>
      <c r="M107" s="97" t="s">
        <v>245</v>
      </c>
      <c r="N107" s="94"/>
      <c r="O107" s="102"/>
      <c r="P107" s="104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1:29" ht="14">
      <c r="A108" s="102"/>
      <c r="B108" s="96">
        <v>20220831</v>
      </c>
      <c r="C108" s="94" t="s">
        <v>146</v>
      </c>
      <c r="D108" s="7" t="s">
        <v>26</v>
      </c>
      <c r="E108" s="8" t="s">
        <v>27</v>
      </c>
      <c r="F108" s="94" t="s">
        <v>142</v>
      </c>
      <c r="G108" s="99">
        <v>10000</v>
      </c>
      <c r="H108" s="99">
        <v>0</v>
      </c>
      <c r="I108" s="100">
        <f t="shared" si="0"/>
        <v>4421683</v>
      </c>
      <c r="J108" s="96">
        <v>20220831</v>
      </c>
      <c r="K108" s="97"/>
      <c r="L108" s="94" t="s">
        <v>73</v>
      </c>
      <c r="M108" s="97" t="s">
        <v>246</v>
      </c>
      <c r="N108" s="94"/>
      <c r="O108" s="102"/>
      <c r="P108" s="104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1:29" ht="14">
      <c r="A109" s="102"/>
      <c r="B109" s="96">
        <v>20220831</v>
      </c>
      <c r="C109" s="94" t="s">
        <v>146</v>
      </c>
      <c r="D109" s="7" t="s">
        <v>26</v>
      </c>
      <c r="E109" s="8" t="s">
        <v>27</v>
      </c>
      <c r="F109" s="94" t="s">
        <v>142</v>
      </c>
      <c r="G109" s="99">
        <v>10000</v>
      </c>
      <c r="H109" s="99">
        <v>0</v>
      </c>
      <c r="I109" s="100">
        <f t="shared" si="0"/>
        <v>4431683</v>
      </c>
      <c r="J109" s="96">
        <v>20220831</v>
      </c>
      <c r="K109" s="97"/>
      <c r="L109" s="94" t="s">
        <v>73</v>
      </c>
      <c r="M109" s="97" t="s">
        <v>247</v>
      </c>
      <c r="N109" s="94"/>
      <c r="O109" s="102"/>
      <c r="P109" s="104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1:29" ht="14">
      <c r="A110" s="102"/>
      <c r="B110" s="96">
        <v>20220831</v>
      </c>
      <c r="C110" s="94" t="s">
        <v>146</v>
      </c>
      <c r="D110" s="7" t="s">
        <v>26</v>
      </c>
      <c r="E110" s="8" t="s">
        <v>27</v>
      </c>
      <c r="F110" s="94" t="s">
        <v>142</v>
      </c>
      <c r="G110" s="99">
        <v>9000</v>
      </c>
      <c r="H110" s="99">
        <v>0</v>
      </c>
      <c r="I110" s="100">
        <f t="shared" si="0"/>
        <v>4440683</v>
      </c>
      <c r="J110" s="96">
        <v>20220831</v>
      </c>
      <c r="K110" s="97"/>
      <c r="L110" s="94" t="s">
        <v>73</v>
      </c>
      <c r="M110" s="97" t="s">
        <v>248</v>
      </c>
      <c r="N110" s="94"/>
      <c r="O110" s="102"/>
      <c r="P110" s="104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1:29" ht="14">
      <c r="A111" s="102"/>
      <c r="B111" s="96">
        <v>20220831</v>
      </c>
      <c r="C111" s="94" t="s">
        <v>146</v>
      </c>
      <c r="D111" s="7" t="s">
        <v>26</v>
      </c>
      <c r="E111" s="8" t="s">
        <v>27</v>
      </c>
      <c r="F111" s="94" t="s">
        <v>142</v>
      </c>
      <c r="G111" s="99">
        <v>10000</v>
      </c>
      <c r="H111" s="99">
        <v>0</v>
      </c>
      <c r="I111" s="100">
        <f t="shared" si="0"/>
        <v>4450683</v>
      </c>
      <c r="J111" s="96">
        <v>20220831</v>
      </c>
      <c r="K111" s="97"/>
      <c r="L111" s="94" t="s">
        <v>73</v>
      </c>
      <c r="M111" s="97" t="s">
        <v>249</v>
      </c>
      <c r="N111" s="94"/>
      <c r="O111" s="102"/>
      <c r="P111" s="104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1:29" ht="14">
      <c r="A112" s="102"/>
      <c r="B112" s="96">
        <v>20220831</v>
      </c>
      <c r="C112" s="94" t="s">
        <v>146</v>
      </c>
      <c r="D112" s="7" t="s">
        <v>26</v>
      </c>
      <c r="E112" s="8" t="s">
        <v>27</v>
      </c>
      <c r="F112" s="94" t="s">
        <v>142</v>
      </c>
      <c r="G112" s="99">
        <v>10000</v>
      </c>
      <c r="H112" s="99">
        <v>0</v>
      </c>
      <c r="I112" s="100">
        <f t="shared" si="0"/>
        <v>4460683</v>
      </c>
      <c r="J112" s="96">
        <v>20220831</v>
      </c>
      <c r="K112" s="97"/>
      <c r="L112" s="94" t="s">
        <v>73</v>
      </c>
      <c r="M112" s="97" t="s">
        <v>250</v>
      </c>
      <c r="N112" s="94"/>
      <c r="O112" s="102"/>
      <c r="P112" s="104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1:29" ht="14">
      <c r="A113" s="102"/>
      <c r="B113" s="96">
        <v>20220831</v>
      </c>
      <c r="C113" s="94" t="s">
        <v>146</v>
      </c>
      <c r="D113" s="7" t="s">
        <v>26</v>
      </c>
      <c r="E113" s="8" t="s">
        <v>27</v>
      </c>
      <c r="F113" s="94" t="s">
        <v>142</v>
      </c>
      <c r="G113" s="99">
        <v>8000</v>
      </c>
      <c r="H113" s="99">
        <v>0</v>
      </c>
      <c r="I113" s="100">
        <f t="shared" si="0"/>
        <v>4468683</v>
      </c>
      <c r="J113" s="96">
        <v>20220831</v>
      </c>
      <c r="K113" s="97"/>
      <c r="L113" s="94" t="s">
        <v>73</v>
      </c>
      <c r="M113" s="97" t="s">
        <v>251</v>
      </c>
      <c r="N113" s="94"/>
      <c r="O113" s="102"/>
      <c r="P113" s="104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29" ht="14">
      <c r="A114" s="102"/>
      <c r="B114" s="96">
        <v>20220831</v>
      </c>
      <c r="C114" s="94" t="s">
        <v>146</v>
      </c>
      <c r="D114" s="7" t="s">
        <v>26</v>
      </c>
      <c r="E114" s="8" t="s">
        <v>27</v>
      </c>
      <c r="F114" s="94" t="s">
        <v>142</v>
      </c>
      <c r="G114" s="107">
        <v>9000</v>
      </c>
      <c r="H114" s="108">
        <v>0</v>
      </c>
      <c r="I114" s="100">
        <f t="shared" si="0"/>
        <v>4477683</v>
      </c>
      <c r="J114" s="96">
        <v>20220831</v>
      </c>
      <c r="K114" s="97"/>
      <c r="L114" s="94" t="s">
        <v>73</v>
      </c>
      <c r="M114" s="97" t="s">
        <v>252</v>
      </c>
      <c r="N114" s="94"/>
      <c r="O114" s="102"/>
      <c r="P114" s="104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1:29" ht="14">
      <c r="A115" s="102"/>
      <c r="B115" s="96">
        <v>20220831</v>
      </c>
      <c r="C115" s="94" t="s">
        <v>146</v>
      </c>
      <c r="D115" s="7" t="s">
        <v>26</v>
      </c>
      <c r="E115" s="8" t="s">
        <v>27</v>
      </c>
      <c r="F115" s="94" t="s">
        <v>142</v>
      </c>
      <c r="G115" s="107">
        <v>10000</v>
      </c>
      <c r="H115" s="108">
        <v>0</v>
      </c>
      <c r="I115" s="100">
        <f t="shared" si="0"/>
        <v>4487683</v>
      </c>
      <c r="J115" s="96">
        <v>20220831</v>
      </c>
      <c r="K115" s="97"/>
      <c r="L115" s="94" t="s">
        <v>73</v>
      </c>
      <c r="M115" s="97" t="s">
        <v>253</v>
      </c>
      <c r="N115" s="94"/>
      <c r="O115" s="102"/>
      <c r="P115" s="104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1:29" ht="14">
      <c r="A116" s="102"/>
      <c r="B116" s="96">
        <v>20220831</v>
      </c>
      <c r="C116" s="94" t="s">
        <v>146</v>
      </c>
      <c r="D116" s="7" t="s">
        <v>26</v>
      </c>
      <c r="E116" s="8" t="s">
        <v>27</v>
      </c>
      <c r="F116" s="94" t="s">
        <v>142</v>
      </c>
      <c r="G116" s="107">
        <v>10000</v>
      </c>
      <c r="H116" s="108">
        <v>0</v>
      </c>
      <c r="I116" s="100">
        <f t="shared" si="0"/>
        <v>4497683</v>
      </c>
      <c r="J116" s="96">
        <v>20220831</v>
      </c>
      <c r="K116" s="97"/>
      <c r="L116" s="94" t="s">
        <v>73</v>
      </c>
      <c r="M116" s="97" t="s">
        <v>254</v>
      </c>
      <c r="N116" s="94"/>
      <c r="O116" s="102"/>
      <c r="P116" s="104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1:29" ht="14">
      <c r="A117" s="102"/>
      <c r="B117" s="96">
        <v>20220831</v>
      </c>
      <c r="C117" s="94" t="s">
        <v>146</v>
      </c>
      <c r="D117" s="7" t="s">
        <v>26</v>
      </c>
      <c r="E117" s="8" t="s">
        <v>27</v>
      </c>
      <c r="F117" s="94" t="s">
        <v>142</v>
      </c>
      <c r="G117" s="107">
        <v>10000</v>
      </c>
      <c r="H117" s="108">
        <v>0</v>
      </c>
      <c r="I117" s="100">
        <f t="shared" si="0"/>
        <v>4507683</v>
      </c>
      <c r="J117" s="96">
        <v>20220831</v>
      </c>
      <c r="K117" s="97"/>
      <c r="L117" s="94" t="s">
        <v>73</v>
      </c>
      <c r="M117" s="97" t="s">
        <v>255</v>
      </c>
      <c r="N117" s="94"/>
      <c r="O117" s="102"/>
      <c r="P117" s="104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1:29" ht="14">
      <c r="A118" s="102"/>
      <c r="B118" s="96">
        <v>20220831</v>
      </c>
      <c r="C118" s="94" t="s">
        <v>146</v>
      </c>
      <c r="D118" s="7" t="s">
        <v>26</v>
      </c>
      <c r="E118" s="8" t="s">
        <v>27</v>
      </c>
      <c r="F118" s="94" t="s">
        <v>142</v>
      </c>
      <c r="G118" s="107">
        <v>9000</v>
      </c>
      <c r="H118" s="108">
        <v>0</v>
      </c>
      <c r="I118" s="100">
        <f t="shared" si="0"/>
        <v>4516683</v>
      </c>
      <c r="J118" s="96">
        <v>20220831</v>
      </c>
      <c r="K118" s="97"/>
      <c r="L118" s="94" t="s">
        <v>73</v>
      </c>
      <c r="M118" s="97" t="s">
        <v>256</v>
      </c>
      <c r="N118" s="94"/>
      <c r="O118" s="102"/>
      <c r="P118" s="104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1:29" ht="14">
      <c r="A119" s="102"/>
      <c r="B119" s="96">
        <v>20220831</v>
      </c>
      <c r="C119" s="94" t="s">
        <v>146</v>
      </c>
      <c r="D119" s="7" t="s">
        <v>26</v>
      </c>
      <c r="E119" s="8" t="s">
        <v>27</v>
      </c>
      <c r="F119" s="94" t="s">
        <v>142</v>
      </c>
      <c r="G119" s="107">
        <v>10000</v>
      </c>
      <c r="H119" s="108">
        <v>0</v>
      </c>
      <c r="I119" s="100">
        <f t="shared" si="0"/>
        <v>4526683</v>
      </c>
      <c r="J119" s="96">
        <v>20220831</v>
      </c>
      <c r="K119" s="97"/>
      <c r="L119" s="94" t="s">
        <v>73</v>
      </c>
      <c r="M119" s="97" t="s">
        <v>257</v>
      </c>
      <c r="N119" s="94"/>
      <c r="O119" s="102"/>
      <c r="P119" s="104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1:29" ht="14">
      <c r="A120" s="102"/>
      <c r="B120" s="96">
        <v>20220831</v>
      </c>
      <c r="C120" s="94" t="s">
        <v>146</v>
      </c>
      <c r="D120" s="7" t="s">
        <v>26</v>
      </c>
      <c r="E120" s="8" t="s">
        <v>27</v>
      </c>
      <c r="F120" s="94" t="s">
        <v>142</v>
      </c>
      <c r="G120" s="107">
        <v>10000</v>
      </c>
      <c r="H120" s="108">
        <v>0</v>
      </c>
      <c r="I120" s="100">
        <f t="shared" si="0"/>
        <v>4536683</v>
      </c>
      <c r="J120" s="96">
        <v>20220831</v>
      </c>
      <c r="K120" s="97"/>
      <c r="L120" s="94" t="s">
        <v>73</v>
      </c>
      <c r="M120" s="97" t="s">
        <v>258</v>
      </c>
      <c r="N120" s="94"/>
      <c r="O120" s="102"/>
      <c r="P120" s="104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1:29" ht="14">
      <c r="A121" s="102"/>
      <c r="B121" s="96">
        <v>20220831</v>
      </c>
      <c r="C121" s="94" t="s">
        <v>146</v>
      </c>
      <c r="D121" s="7" t="s">
        <v>26</v>
      </c>
      <c r="E121" s="8" t="s">
        <v>27</v>
      </c>
      <c r="F121" s="94" t="s">
        <v>142</v>
      </c>
      <c r="G121" s="107">
        <v>10000</v>
      </c>
      <c r="H121" s="108">
        <v>0</v>
      </c>
      <c r="I121" s="100">
        <f t="shared" si="0"/>
        <v>4546683</v>
      </c>
      <c r="J121" s="96">
        <v>20220831</v>
      </c>
      <c r="K121" s="97"/>
      <c r="L121" s="94" t="s">
        <v>73</v>
      </c>
      <c r="M121" s="97" t="s">
        <v>259</v>
      </c>
      <c r="N121" s="94"/>
      <c r="O121" s="102"/>
      <c r="P121" s="104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1:29" ht="14">
      <c r="A122" s="102"/>
      <c r="B122" s="96">
        <v>20220831</v>
      </c>
      <c r="C122" s="94" t="s">
        <v>146</v>
      </c>
      <c r="D122" s="7" t="s">
        <v>26</v>
      </c>
      <c r="E122" s="8" t="s">
        <v>27</v>
      </c>
      <c r="F122" s="94" t="s">
        <v>142</v>
      </c>
      <c r="G122" s="107">
        <v>10000</v>
      </c>
      <c r="H122" s="108">
        <v>0</v>
      </c>
      <c r="I122" s="100">
        <f t="shared" si="0"/>
        <v>4556683</v>
      </c>
      <c r="J122" s="96">
        <v>20220831</v>
      </c>
      <c r="K122" s="97"/>
      <c r="L122" s="94" t="s">
        <v>73</v>
      </c>
      <c r="M122" s="97" t="s">
        <v>260</v>
      </c>
      <c r="N122" s="94"/>
      <c r="O122" s="102"/>
      <c r="P122" s="104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1:29" ht="14">
      <c r="A123" s="102"/>
      <c r="B123" s="96">
        <v>20220831</v>
      </c>
      <c r="C123" s="94" t="s">
        <v>146</v>
      </c>
      <c r="D123" s="7" t="s">
        <v>26</v>
      </c>
      <c r="E123" s="8" t="s">
        <v>27</v>
      </c>
      <c r="F123" s="94" t="s">
        <v>142</v>
      </c>
      <c r="G123" s="107">
        <v>10000</v>
      </c>
      <c r="H123" s="108">
        <v>0</v>
      </c>
      <c r="I123" s="100">
        <f t="shared" si="0"/>
        <v>4566683</v>
      </c>
      <c r="J123" s="96">
        <v>20220831</v>
      </c>
      <c r="K123" s="97"/>
      <c r="L123" s="94" t="s">
        <v>73</v>
      </c>
      <c r="M123" s="97" t="s">
        <v>261</v>
      </c>
      <c r="N123" s="94"/>
      <c r="O123" s="102"/>
      <c r="P123" s="104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1:29" ht="14">
      <c r="A124" s="102"/>
      <c r="B124" s="96">
        <v>20220831</v>
      </c>
      <c r="C124" s="94" t="s">
        <v>146</v>
      </c>
      <c r="D124" s="7" t="s">
        <v>26</v>
      </c>
      <c r="E124" s="8" t="s">
        <v>27</v>
      </c>
      <c r="F124" s="94" t="s">
        <v>142</v>
      </c>
      <c r="G124" s="107">
        <v>9000</v>
      </c>
      <c r="H124" s="108">
        <v>0</v>
      </c>
      <c r="I124" s="100">
        <f t="shared" si="0"/>
        <v>4575683</v>
      </c>
      <c r="J124" s="96">
        <v>20220831</v>
      </c>
      <c r="K124" s="97"/>
      <c r="L124" s="94" t="s">
        <v>73</v>
      </c>
      <c r="M124" s="97" t="s">
        <v>262</v>
      </c>
      <c r="N124" s="94"/>
      <c r="O124" s="102"/>
      <c r="P124" s="104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1:29" ht="14">
      <c r="A125" s="102"/>
      <c r="B125" s="96">
        <v>20220831</v>
      </c>
      <c r="C125" s="94" t="s">
        <v>146</v>
      </c>
      <c r="D125" s="7" t="s">
        <v>26</v>
      </c>
      <c r="E125" s="8" t="s">
        <v>27</v>
      </c>
      <c r="F125" s="94" t="s">
        <v>142</v>
      </c>
      <c r="G125" s="107">
        <v>10000</v>
      </c>
      <c r="H125" s="108">
        <v>0</v>
      </c>
      <c r="I125" s="100">
        <f t="shared" si="0"/>
        <v>4585683</v>
      </c>
      <c r="J125" s="96">
        <v>20220831</v>
      </c>
      <c r="K125" s="97"/>
      <c r="L125" s="94" t="s">
        <v>73</v>
      </c>
      <c r="M125" s="97" t="s">
        <v>263</v>
      </c>
      <c r="N125" s="94"/>
      <c r="O125" s="102"/>
      <c r="P125" s="104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1:29" ht="14">
      <c r="A126" s="102"/>
      <c r="B126" s="96">
        <v>20220831</v>
      </c>
      <c r="C126" s="94" t="s">
        <v>146</v>
      </c>
      <c r="D126" s="7" t="s">
        <v>26</v>
      </c>
      <c r="E126" s="8" t="s">
        <v>27</v>
      </c>
      <c r="F126" s="94" t="s">
        <v>142</v>
      </c>
      <c r="G126" s="107">
        <v>10000</v>
      </c>
      <c r="H126" s="108">
        <v>0</v>
      </c>
      <c r="I126" s="100">
        <f t="shared" si="0"/>
        <v>4595683</v>
      </c>
      <c r="J126" s="96">
        <v>20220831</v>
      </c>
      <c r="K126" s="97"/>
      <c r="L126" s="94" t="s">
        <v>73</v>
      </c>
      <c r="M126" s="97" t="s">
        <v>264</v>
      </c>
      <c r="N126" s="94"/>
      <c r="O126" s="102"/>
      <c r="P126" s="104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1:29" ht="14">
      <c r="A127" s="102"/>
      <c r="B127" s="96">
        <v>20220831</v>
      </c>
      <c r="C127" s="94" t="s">
        <v>146</v>
      </c>
      <c r="D127" s="7" t="s">
        <v>26</v>
      </c>
      <c r="E127" s="8" t="s">
        <v>27</v>
      </c>
      <c r="F127" s="94" t="s">
        <v>142</v>
      </c>
      <c r="G127" s="107">
        <v>8000</v>
      </c>
      <c r="H127" s="108">
        <v>0</v>
      </c>
      <c r="I127" s="100">
        <f t="shared" si="0"/>
        <v>4603683</v>
      </c>
      <c r="J127" s="96">
        <v>20220831</v>
      </c>
      <c r="K127" s="97"/>
      <c r="L127" s="94" t="s">
        <v>73</v>
      </c>
      <c r="M127" s="97" t="s">
        <v>265</v>
      </c>
      <c r="N127" s="94"/>
      <c r="O127" s="102"/>
      <c r="P127" s="104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1:29" ht="14">
      <c r="A128" s="102"/>
      <c r="B128" s="96">
        <v>20220831</v>
      </c>
      <c r="C128" s="94" t="s">
        <v>146</v>
      </c>
      <c r="D128" s="7" t="s">
        <v>26</v>
      </c>
      <c r="E128" s="8" t="s">
        <v>27</v>
      </c>
      <c r="F128" s="94" t="s">
        <v>142</v>
      </c>
      <c r="G128" s="107">
        <v>12000</v>
      </c>
      <c r="H128" s="108">
        <v>0</v>
      </c>
      <c r="I128" s="100">
        <f t="shared" si="0"/>
        <v>4615683</v>
      </c>
      <c r="J128" s="96">
        <v>20220831</v>
      </c>
      <c r="K128" s="97"/>
      <c r="L128" s="94" t="s">
        <v>73</v>
      </c>
      <c r="M128" s="97" t="s">
        <v>266</v>
      </c>
      <c r="N128" s="94"/>
      <c r="O128" s="102"/>
      <c r="P128" s="104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1:29" ht="14">
      <c r="A129" s="102"/>
      <c r="B129" s="96">
        <v>20220831</v>
      </c>
      <c r="C129" s="94" t="s">
        <v>146</v>
      </c>
      <c r="D129" s="7" t="s">
        <v>26</v>
      </c>
      <c r="E129" s="8" t="s">
        <v>27</v>
      </c>
      <c r="F129" s="94" t="s">
        <v>142</v>
      </c>
      <c r="G129" s="107">
        <v>10000</v>
      </c>
      <c r="H129" s="108">
        <v>0</v>
      </c>
      <c r="I129" s="100">
        <f t="shared" si="0"/>
        <v>4625683</v>
      </c>
      <c r="J129" s="96">
        <v>20220831</v>
      </c>
      <c r="K129" s="97"/>
      <c r="L129" s="94" t="s">
        <v>73</v>
      </c>
      <c r="M129" s="97" t="s">
        <v>267</v>
      </c>
      <c r="N129" s="94"/>
      <c r="O129" s="102"/>
      <c r="P129" s="104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1:29" ht="14">
      <c r="A130" s="102"/>
      <c r="B130" s="96">
        <v>20220831</v>
      </c>
      <c r="C130" s="94" t="s">
        <v>146</v>
      </c>
      <c r="D130" s="7" t="s">
        <v>26</v>
      </c>
      <c r="E130" s="8" t="s">
        <v>27</v>
      </c>
      <c r="F130" s="94" t="s">
        <v>142</v>
      </c>
      <c r="G130" s="107">
        <v>10000</v>
      </c>
      <c r="H130" s="108">
        <v>0</v>
      </c>
      <c r="I130" s="100">
        <f t="shared" si="0"/>
        <v>4635683</v>
      </c>
      <c r="J130" s="96">
        <v>20220831</v>
      </c>
      <c r="K130" s="97"/>
      <c r="L130" s="94" t="s">
        <v>73</v>
      </c>
      <c r="M130" s="97" t="s">
        <v>268</v>
      </c>
      <c r="N130" s="94"/>
      <c r="O130" s="102"/>
      <c r="P130" s="104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1:29" ht="14">
      <c r="A131" s="102"/>
      <c r="B131" s="96">
        <v>20220831</v>
      </c>
      <c r="C131" s="94" t="s">
        <v>146</v>
      </c>
      <c r="D131" s="7" t="s">
        <v>26</v>
      </c>
      <c r="E131" s="8" t="s">
        <v>27</v>
      </c>
      <c r="F131" s="94" t="s">
        <v>142</v>
      </c>
      <c r="G131" s="107">
        <v>9000</v>
      </c>
      <c r="H131" s="108">
        <v>0</v>
      </c>
      <c r="I131" s="100">
        <f t="shared" si="0"/>
        <v>4644683</v>
      </c>
      <c r="J131" s="96">
        <v>20220831</v>
      </c>
      <c r="K131" s="97"/>
      <c r="L131" s="94" t="s">
        <v>73</v>
      </c>
      <c r="M131" s="97" t="s">
        <v>269</v>
      </c>
      <c r="N131" s="94"/>
      <c r="O131" s="102"/>
      <c r="P131" s="104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1:29" ht="14">
      <c r="A132" s="102"/>
      <c r="B132" s="96">
        <v>20220831</v>
      </c>
      <c r="C132" s="94" t="s">
        <v>146</v>
      </c>
      <c r="D132" s="7" t="s">
        <v>26</v>
      </c>
      <c r="E132" s="8" t="s">
        <v>27</v>
      </c>
      <c r="F132" s="94" t="s">
        <v>142</v>
      </c>
      <c r="G132" s="107">
        <v>10000</v>
      </c>
      <c r="H132" s="108">
        <v>0</v>
      </c>
      <c r="I132" s="100">
        <f t="shared" si="0"/>
        <v>4654683</v>
      </c>
      <c r="J132" s="96">
        <v>20220831</v>
      </c>
      <c r="K132" s="97"/>
      <c r="L132" s="94" t="s">
        <v>73</v>
      </c>
      <c r="M132" s="97" t="s">
        <v>270</v>
      </c>
      <c r="N132" s="94"/>
      <c r="O132" s="102"/>
      <c r="P132" s="104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1:29" ht="14">
      <c r="A133" s="102"/>
      <c r="B133" s="96">
        <v>20220831</v>
      </c>
      <c r="C133" s="94" t="s">
        <v>146</v>
      </c>
      <c r="D133" s="7" t="s">
        <v>26</v>
      </c>
      <c r="E133" s="8" t="s">
        <v>27</v>
      </c>
      <c r="F133" s="94" t="s">
        <v>142</v>
      </c>
      <c r="G133" s="107">
        <v>12000</v>
      </c>
      <c r="H133" s="108">
        <v>0</v>
      </c>
      <c r="I133" s="100">
        <f t="shared" si="0"/>
        <v>4666683</v>
      </c>
      <c r="J133" s="96">
        <v>20220831</v>
      </c>
      <c r="K133" s="97"/>
      <c r="L133" s="94" t="s">
        <v>73</v>
      </c>
      <c r="M133" s="97" t="s">
        <v>271</v>
      </c>
      <c r="N133" s="94"/>
      <c r="O133" s="102"/>
      <c r="P133" s="104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1:29" ht="14">
      <c r="A134" s="102"/>
      <c r="B134" s="96">
        <v>20220831</v>
      </c>
      <c r="C134" s="94" t="s">
        <v>146</v>
      </c>
      <c r="D134" s="7" t="s">
        <v>26</v>
      </c>
      <c r="E134" s="8" t="s">
        <v>27</v>
      </c>
      <c r="F134" s="94" t="s">
        <v>142</v>
      </c>
      <c r="G134" s="107">
        <v>10000</v>
      </c>
      <c r="H134" s="108">
        <v>0</v>
      </c>
      <c r="I134" s="100">
        <f t="shared" si="0"/>
        <v>4676683</v>
      </c>
      <c r="J134" s="96">
        <v>20220831</v>
      </c>
      <c r="K134" s="97"/>
      <c r="L134" s="94" t="s">
        <v>73</v>
      </c>
      <c r="M134" s="97" t="s">
        <v>272</v>
      </c>
      <c r="N134" s="94"/>
      <c r="O134" s="102"/>
      <c r="P134" s="104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1:29" ht="14">
      <c r="A135" s="102"/>
      <c r="B135" s="96">
        <v>20220831</v>
      </c>
      <c r="C135" s="94" t="s">
        <v>146</v>
      </c>
      <c r="D135" s="7" t="s">
        <v>26</v>
      </c>
      <c r="E135" s="8" t="s">
        <v>27</v>
      </c>
      <c r="F135" s="94" t="s">
        <v>142</v>
      </c>
      <c r="G135" s="107">
        <v>10000</v>
      </c>
      <c r="H135" s="108">
        <v>0</v>
      </c>
      <c r="I135" s="100">
        <f t="shared" si="0"/>
        <v>4686683</v>
      </c>
      <c r="J135" s="96">
        <v>20220831</v>
      </c>
      <c r="K135" s="97"/>
      <c r="L135" s="94" t="s">
        <v>73</v>
      </c>
      <c r="M135" s="97" t="s">
        <v>273</v>
      </c>
      <c r="N135" s="94"/>
      <c r="O135" s="102"/>
      <c r="P135" s="104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1:29" ht="14">
      <c r="A136" s="102"/>
      <c r="B136" s="96">
        <v>20220831</v>
      </c>
      <c r="C136" s="94" t="s">
        <v>146</v>
      </c>
      <c r="D136" s="7" t="s">
        <v>26</v>
      </c>
      <c r="E136" s="8" t="s">
        <v>27</v>
      </c>
      <c r="F136" s="94" t="s">
        <v>142</v>
      </c>
      <c r="G136" s="107">
        <v>10000</v>
      </c>
      <c r="H136" s="108">
        <v>0</v>
      </c>
      <c r="I136" s="100">
        <f t="shared" si="0"/>
        <v>4696683</v>
      </c>
      <c r="J136" s="96">
        <v>20220831</v>
      </c>
      <c r="K136" s="97"/>
      <c r="L136" s="94" t="s">
        <v>73</v>
      </c>
      <c r="M136" s="97" t="s">
        <v>274</v>
      </c>
      <c r="N136" s="94"/>
      <c r="O136" s="102"/>
      <c r="P136" s="104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1:29" ht="14">
      <c r="A137" s="102"/>
      <c r="B137" s="96">
        <v>20220831</v>
      </c>
      <c r="C137" s="94" t="s">
        <v>146</v>
      </c>
      <c r="D137" s="7" t="s">
        <v>26</v>
      </c>
      <c r="E137" s="8" t="s">
        <v>27</v>
      </c>
      <c r="F137" s="94" t="s">
        <v>142</v>
      </c>
      <c r="G137" s="107">
        <v>10000</v>
      </c>
      <c r="H137" s="108">
        <v>0</v>
      </c>
      <c r="I137" s="100">
        <f t="shared" si="0"/>
        <v>4706683</v>
      </c>
      <c r="J137" s="96">
        <v>20220831</v>
      </c>
      <c r="K137" s="97"/>
      <c r="L137" s="94" t="s">
        <v>73</v>
      </c>
      <c r="M137" s="97" t="s">
        <v>275</v>
      </c>
      <c r="N137" s="94"/>
      <c r="O137" s="102"/>
      <c r="P137" s="104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1:29" ht="14">
      <c r="A138" s="102"/>
      <c r="B138" s="96">
        <v>20220831</v>
      </c>
      <c r="C138" s="94" t="s">
        <v>146</v>
      </c>
      <c r="D138" s="7" t="s">
        <v>26</v>
      </c>
      <c r="E138" s="8" t="s">
        <v>27</v>
      </c>
      <c r="F138" s="94" t="s">
        <v>142</v>
      </c>
      <c r="G138" s="107">
        <v>9000</v>
      </c>
      <c r="H138" s="108">
        <v>0</v>
      </c>
      <c r="I138" s="100">
        <f t="shared" si="0"/>
        <v>4715683</v>
      </c>
      <c r="J138" s="96">
        <v>20220831</v>
      </c>
      <c r="K138" s="97"/>
      <c r="L138" s="94" t="s">
        <v>73</v>
      </c>
      <c r="M138" s="97" t="s">
        <v>276</v>
      </c>
      <c r="N138" s="94"/>
      <c r="O138" s="102"/>
      <c r="P138" s="104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1:29" ht="14">
      <c r="A139" s="102"/>
      <c r="B139" s="96">
        <v>20220831</v>
      </c>
      <c r="C139" s="94" t="s">
        <v>146</v>
      </c>
      <c r="D139" s="7" t="s">
        <v>26</v>
      </c>
      <c r="E139" s="8" t="s">
        <v>27</v>
      </c>
      <c r="F139" s="94" t="s">
        <v>142</v>
      </c>
      <c r="G139" s="107">
        <v>8000</v>
      </c>
      <c r="H139" s="108">
        <v>0</v>
      </c>
      <c r="I139" s="100">
        <f t="shared" si="0"/>
        <v>4723683</v>
      </c>
      <c r="J139" s="96">
        <v>20220831</v>
      </c>
      <c r="K139" s="97"/>
      <c r="L139" s="94" t="s">
        <v>73</v>
      </c>
      <c r="M139" s="97" t="s">
        <v>277</v>
      </c>
      <c r="N139" s="94"/>
      <c r="O139" s="102"/>
      <c r="P139" s="104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1:29" ht="14">
      <c r="A140" s="102"/>
      <c r="B140" s="96">
        <v>20220831</v>
      </c>
      <c r="C140" s="94" t="s">
        <v>146</v>
      </c>
      <c r="D140" s="7" t="s">
        <v>26</v>
      </c>
      <c r="E140" s="8" t="s">
        <v>27</v>
      </c>
      <c r="F140" s="94" t="s">
        <v>142</v>
      </c>
      <c r="G140" s="107">
        <v>10000</v>
      </c>
      <c r="H140" s="108">
        <v>0</v>
      </c>
      <c r="I140" s="100">
        <f t="shared" si="0"/>
        <v>4733683</v>
      </c>
      <c r="J140" s="96">
        <v>20220831</v>
      </c>
      <c r="K140" s="97"/>
      <c r="L140" s="94" t="s">
        <v>73</v>
      </c>
      <c r="M140" s="97" t="s">
        <v>278</v>
      </c>
      <c r="N140" s="94"/>
      <c r="O140" s="102"/>
      <c r="P140" s="104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1:29" ht="14">
      <c r="A141" s="102"/>
      <c r="B141" s="96">
        <v>20220831</v>
      </c>
      <c r="C141" s="94" t="s">
        <v>146</v>
      </c>
      <c r="D141" s="7" t="s">
        <v>26</v>
      </c>
      <c r="E141" s="8" t="s">
        <v>27</v>
      </c>
      <c r="F141" s="94" t="s">
        <v>142</v>
      </c>
      <c r="G141" s="107">
        <v>10000</v>
      </c>
      <c r="H141" s="108">
        <v>0</v>
      </c>
      <c r="I141" s="100">
        <f t="shared" si="0"/>
        <v>4743683</v>
      </c>
      <c r="J141" s="96">
        <v>20220831</v>
      </c>
      <c r="K141" s="97"/>
      <c r="L141" s="94" t="s">
        <v>73</v>
      </c>
      <c r="M141" s="97" t="s">
        <v>279</v>
      </c>
      <c r="N141" s="94"/>
      <c r="O141" s="102"/>
      <c r="P141" s="104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1:29" ht="14">
      <c r="A142" s="102"/>
      <c r="B142" s="96">
        <v>20220831</v>
      </c>
      <c r="C142" s="94" t="s">
        <v>146</v>
      </c>
      <c r="D142" s="7" t="s">
        <v>26</v>
      </c>
      <c r="E142" s="8" t="s">
        <v>27</v>
      </c>
      <c r="F142" s="94" t="s">
        <v>142</v>
      </c>
      <c r="G142" s="107">
        <v>9000</v>
      </c>
      <c r="H142" s="108">
        <v>0</v>
      </c>
      <c r="I142" s="100">
        <f t="shared" si="0"/>
        <v>4752683</v>
      </c>
      <c r="J142" s="96">
        <v>20220831</v>
      </c>
      <c r="K142" s="97"/>
      <c r="L142" s="94" t="s">
        <v>73</v>
      </c>
      <c r="M142" s="97" t="s">
        <v>280</v>
      </c>
      <c r="N142" s="94"/>
      <c r="O142" s="102"/>
      <c r="P142" s="104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1:29" ht="14">
      <c r="A143" s="102"/>
      <c r="B143" s="96">
        <v>20220831</v>
      </c>
      <c r="C143" s="94" t="s">
        <v>146</v>
      </c>
      <c r="D143" s="7" t="s">
        <v>26</v>
      </c>
      <c r="E143" s="8" t="s">
        <v>27</v>
      </c>
      <c r="F143" s="94" t="s">
        <v>142</v>
      </c>
      <c r="G143" s="107">
        <v>9000</v>
      </c>
      <c r="H143" s="108">
        <v>0</v>
      </c>
      <c r="I143" s="100">
        <f t="shared" si="0"/>
        <v>4761683</v>
      </c>
      <c r="J143" s="96">
        <v>20220831</v>
      </c>
      <c r="K143" s="97"/>
      <c r="L143" s="94" t="s">
        <v>73</v>
      </c>
      <c r="M143" s="97" t="s">
        <v>281</v>
      </c>
      <c r="N143" s="94"/>
      <c r="O143" s="102"/>
      <c r="P143" s="104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1:29" ht="14">
      <c r="A144" s="102"/>
      <c r="B144" s="96">
        <v>20220831</v>
      </c>
      <c r="C144" s="94" t="s">
        <v>146</v>
      </c>
      <c r="D144" s="7" t="s">
        <v>26</v>
      </c>
      <c r="E144" s="8" t="s">
        <v>27</v>
      </c>
      <c r="F144" s="94" t="s">
        <v>142</v>
      </c>
      <c r="G144" s="107">
        <v>10000</v>
      </c>
      <c r="H144" s="108">
        <v>0</v>
      </c>
      <c r="I144" s="100">
        <f t="shared" si="0"/>
        <v>4771683</v>
      </c>
      <c r="J144" s="96">
        <v>20220831</v>
      </c>
      <c r="K144" s="97"/>
      <c r="L144" s="94" t="s">
        <v>73</v>
      </c>
      <c r="M144" s="97" t="s">
        <v>282</v>
      </c>
      <c r="N144" s="94"/>
      <c r="O144" s="102"/>
      <c r="P144" s="104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1:29" ht="14">
      <c r="A145" s="102"/>
      <c r="B145" s="96">
        <v>20220831</v>
      </c>
      <c r="C145" s="94" t="s">
        <v>146</v>
      </c>
      <c r="D145" s="7" t="s">
        <v>26</v>
      </c>
      <c r="E145" s="8" t="s">
        <v>27</v>
      </c>
      <c r="F145" s="94" t="s">
        <v>142</v>
      </c>
      <c r="G145" s="107">
        <v>9000</v>
      </c>
      <c r="H145" s="108">
        <v>0</v>
      </c>
      <c r="I145" s="100">
        <f t="shared" si="0"/>
        <v>4780683</v>
      </c>
      <c r="J145" s="96">
        <v>20220831</v>
      </c>
      <c r="K145" s="97"/>
      <c r="L145" s="94" t="s">
        <v>73</v>
      </c>
      <c r="M145" s="97" t="s">
        <v>283</v>
      </c>
      <c r="N145" s="94"/>
      <c r="O145" s="102"/>
      <c r="P145" s="104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1:29" ht="14">
      <c r="A146" s="102"/>
      <c r="B146" s="96">
        <v>20220831</v>
      </c>
      <c r="C146" s="94" t="s">
        <v>146</v>
      </c>
      <c r="D146" s="7" t="s">
        <v>26</v>
      </c>
      <c r="E146" s="8" t="s">
        <v>27</v>
      </c>
      <c r="F146" s="94" t="s">
        <v>142</v>
      </c>
      <c r="G146" s="107">
        <v>12000</v>
      </c>
      <c r="H146" s="108">
        <v>0</v>
      </c>
      <c r="I146" s="100">
        <f t="shared" si="0"/>
        <v>4792683</v>
      </c>
      <c r="J146" s="96">
        <v>20220831</v>
      </c>
      <c r="K146" s="97"/>
      <c r="L146" s="94" t="s">
        <v>73</v>
      </c>
      <c r="M146" s="97" t="s">
        <v>284</v>
      </c>
      <c r="N146" s="94"/>
      <c r="O146" s="102"/>
      <c r="P146" s="104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1:29" ht="14">
      <c r="A147" s="102"/>
      <c r="B147" s="96">
        <v>20220831</v>
      </c>
      <c r="C147" s="94" t="s">
        <v>146</v>
      </c>
      <c r="D147" s="7" t="s">
        <v>26</v>
      </c>
      <c r="E147" s="8" t="s">
        <v>27</v>
      </c>
      <c r="F147" s="94" t="s">
        <v>142</v>
      </c>
      <c r="G147" s="107">
        <v>10000</v>
      </c>
      <c r="H147" s="108">
        <v>0</v>
      </c>
      <c r="I147" s="100">
        <f t="shared" si="0"/>
        <v>4802683</v>
      </c>
      <c r="J147" s="96">
        <v>20220831</v>
      </c>
      <c r="K147" s="97"/>
      <c r="L147" s="94" t="s">
        <v>73</v>
      </c>
      <c r="M147" s="97" t="s">
        <v>285</v>
      </c>
      <c r="N147" s="94"/>
      <c r="O147" s="102"/>
      <c r="P147" s="104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1:29" ht="14">
      <c r="A148" s="102"/>
      <c r="B148" s="96">
        <v>20220831</v>
      </c>
      <c r="C148" s="94" t="s">
        <v>146</v>
      </c>
      <c r="D148" s="7" t="s">
        <v>26</v>
      </c>
      <c r="E148" s="8" t="s">
        <v>27</v>
      </c>
      <c r="F148" s="94" t="s">
        <v>142</v>
      </c>
      <c r="G148" s="107">
        <v>9000</v>
      </c>
      <c r="H148" s="108">
        <v>0</v>
      </c>
      <c r="I148" s="100">
        <f t="shared" si="0"/>
        <v>4811683</v>
      </c>
      <c r="J148" s="96">
        <v>20220831</v>
      </c>
      <c r="K148" s="97"/>
      <c r="L148" s="94" t="s">
        <v>73</v>
      </c>
      <c r="M148" s="97" t="s">
        <v>286</v>
      </c>
      <c r="N148" s="94"/>
      <c r="O148" s="102"/>
      <c r="P148" s="104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1:29" ht="14">
      <c r="A149" s="102"/>
      <c r="B149" s="96">
        <v>20220831</v>
      </c>
      <c r="C149" s="94" t="s">
        <v>146</v>
      </c>
      <c r="D149" s="7" t="s">
        <v>26</v>
      </c>
      <c r="E149" s="8" t="s">
        <v>27</v>
      </c>
      <c r="F149" s="94" t="s">
        <v>142</v>
      </c>
      <c r="G149" s="107">
        <v>10000</v>
      </c>
      <c r="H149" s="108">
        <v>0</v>
      </c>
      <c r="I149" s="100">
        <f t="shared" si="0"/>
        <v>4821683</v>
      </c>
      <c r="J149" s="96">
        <v>20220831</v>
      </c>
      <c r="K149" s="97"/>
      <c r="L149" s="94" t="s">
        <v>73</v>
      </c>
      <c r="M149" s="97" t="s">
        <v>287</v>
      </c>
      <c r="N149" s="94"/>
      <c r="O149" s="102"/>
      <c r="P149" s="104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1:29" ht="14">
      <c r="A150" s="102"/>
      <c r="B150" s="96">
        <v>20220831</v>
      </c>
      <c r="C150" s="94" t="s">
        <v>146</v>
      </c>
      <c r="D150" s="7" t="s">
        <v>26</v>
      </c>
      <c r="E150" s="8" t="s">
        <v>27</v>
      </c>
      <c r="F150" s="94" t="s">
        <v>142</v>
      </c>
      <c r="G150" s="107">
        <v>10000</v>
      </c>
      <c r="H150" s="108">
        <v>0</v>
      </c>
      <c r="I150" s="100">
        <f t="shared" si="0"/>
        <v>4831683</v>
      </c>
      <c r="J150" s="96">
        <v>20220831</v>
      </c>
      <c r="K150" s="97"/>
      <c r="L150" s="94" t="s">
        <v>73</v>
      </c>
      <c r="M150" s="97" t="s">
        <v>288</v>
      </c>
      <c r="N150" s="94"/>
      <c r="O150" s="102"/>
      <c r="P150" s="104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1:29" ht="14">
      <c r="A151" s="102"/>
      <c r="B151" s="96">
        <v>20220831</v>
      </c>
      <c r="C151" s="94" t="s">
        <v>146</v>
      </c>
      <c r="D151" s="7" t="s">
        <v>26</v>
      </c>
      <c r="E151" s="8" t="s">
        <v>27</v>
      </c>
      <c r="F151" s="94" t="s">
        <v>142</v>
      </c>
      <c r="G151" s="107">
        <v>15000</v>
      </c>
      <c r="H151" s="108">
        <v>0</v>
      </c>
      <c r="I151" s="100">
        <f t="shared" si="0"/>
        <v>4846683</v>
      </c>
      <c r="J151" s="96">
        <v>20220831</v>
      </c>
      <c r="K151" s="97"/>
      <c r="L151" s="94" t="s">
        <v>73</v>
      </c>
      <c r="M151" s="97" t="s">
        <v>289</v>
      </c>
      <c r="N151" s="94"/>
      <c r="O151" s="102"/>
      <c r="P151" s="104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1:29" ht="14">
      <c r="A152" s="102"/>
      <c r="B152" s="96">
        <v>20220831</v>
      </c>
      <c r="C152" s="94" t="s">
        <v>146</v>
      </c>
      <c r="D152" s="7" t="s">
        <v>26</v>
      </c>
      <c r="E152" s="8" t="s">
        <v>27</v>
      </c>
      <c r="F152" s="94" t="s">
        <v>142</v>
      </c>
      <c r="G152" s="107">
        <v>10000</v>
      </c>
      <c r="H152" s="108">
        <v>0</v>
      </c>
      <c r="I152" s="100">
        <f t="shared" si="0"/>
        <v>4856683</v>
      </c>
      <c r="J152" s="96">
        <v>20220831</v>
      </c>
      <c r="K152" s="97"/>
      <c r="L152" s="94" t="s">
        <v>73</v>
      </c>
      <c r="M152" s="97" t="s">
        <v>290</v>
      </c>
      <c r="N152" s="94"/>
      <c r="O152" s="102"/>
      <c r="P152" s="104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1:29" ht="14">
      <c r="A153" s="102"/>
      <c r="B153" s="96">
        <v>20220831</v>
      </c>
      <c r="C153" s="94" t="s">
        <v>146</v>
      </c>
      <c r="D153" s="7" t="s">
        <v>26</v>
      </c>
      <c r="E153" s="8" t="s">
        <v>27</v>
      </c>
      <c r="F153" s="94" t="s">
        <v>142</v>
      </c>
      <c r="G153" s="107">
        <v>12000</v>
      </c>
      <c r="H153" s="108">
        <v>0</v>
      </c>
      <c r="I153" s="100">
        <f t="shared" si="0"/>
        <v>4868683</v>
      </c>
      <c r="J153" s="96">
        <v>20220831</v>
      </c>
      <c r="K153" s="97"/>
      <c r="L153" s="94" t="s">
        <v>73</v>
      </c>
      <c r="M153" s="97" t="s">
        <v>291</v>
      </c>
      <c r="N153" s="94"/>
      <c r="O153" s="102"/>
      <c r="P153" s="104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1:29" ht="14">
      <c r="A154" s="102"/>
      <c r="B154" s="96">
        <v>20220831</v>
      </c>
      <c r="C154" s="94" t="s">
        <v>146</v>
      </c>
      <c r="D154" s="7" t="s">
        <v>26</v>
      </c>
      <c r="E154" s="8" t="s">
        <v>27</v>
      </c>
      <c r="F154" s="94" t="s">
        <v>142</v>
      </c>
      <c r="G154" s="107">
        <v>9000</v>
      </c>
      <c r="H154" s="108">
        <v>0</v>
      </c>
      <c r="I154" s="100">
        <f t="shared" si="0"/>
        <v>4877683</v>
      </c>
      <c r="J154" s="96">
        <v>20220831</v>
      </c>
      <c r="K154" s="97"/>
      <c r="L154" s="94" t="s">
        <v>73</v>
      </c>
      <c r="M154" s="97" t="s">
        <v>292</v>
      </c>
      <c r="N154" s="94"/>
      <c r="O154" s="102"/>
      <c r="P154" s="104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1:29" ht="14">
      <c r="A155" s="102"/>
      <c r="B155" s="96">
        <v>20220831</v>
      </c>
      <c r="C155" s="94" t="s">
        <v>146</v>
      </c>
      <c r="D155" s="7" t="s">
        <v>26</v>
      </c>
      <c r="E155" s="8" t="s">
        <v>27</v>
      </c>
      <c r="F155" s="94" t="s">
        <v>142</v>
      </c>
      <c r="G155" s="107">
        <v>10000</v>
      </c>
      <c r="H155" s="108">
        <v>0</v>
      </c>
      <c r="I155" s="100">
        <f t="shared" si="0"/>
        <v>4887683</v>
      </c>
      <c r="J155" s="96">
        <v>20220831</v>
      </c>
      <c r="K155" s="97"/>
      <c r="L155" s="94" t="s">
        <v>73</v>
      </c>
      <c r="M155" s="97" t="s">
        <v>289</v>
      </c>
      <c r="N155" s="94"/>
      <c r="O155" s="102"/>
      <c r="P155" s="104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1:29" ht="14">
      <c r="A156" s="102"/>
      <c r="B156" s="96">
        <v>20220831</v>
      </c>
      <c r="C156" s="94" t="s">
        <v>146</v>
      </c>
      <c r="D156" s="7" t="s">
        <v>26</v>
      </c>
      <c r="E156" s="8" t="s">
        <v>27</v>
      </c>
      <c r="F156" s="94" t="s">
        <v>142</v>
      </c>
      <c r="G156" s="107">
        <v>10000</v>
      </c>
      <c r="H156" s="108">
        <v>0</v>
      </c>
      <c r="I156" s="100">
        <f t="shared" si="0"/>
        <v>4897683</v>
      </c>
      <c r="J156" s="96">
        <v>20220831</v>
      </c>
      <c r="K156" s="97"/>
      <c r="L156" s="94" t="s">
        <v>73</v>
      </c>
      <c r="M156" s="97" t="s">
        <v>293</v>
      </c>
      <c r="N156" s="94"/>
      <c r="O156" s="102"/>
      <c r="P156" s="104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1:29" ht="14">
      <c r="A157" s="102"/>
      <c r="B157" s="96">
        <v>20220831</v>
      </c>
      <c r="C157" s="94" t="s">
        <v>146</v>
      </c>
      <c r="D157" s="7" t="s">
        <v>26</v>
      </c>
      <c r="E157" s="8" t="s">
        <v>27</v>
      </c>
      <c r="F157" s="94" t="s">
        <v>142</v>
      </c>
      <c r="G157" s="107">
        <v>8000</v>
      </c>
      <c r="H157" s="108">
        <v>0</v>
      </c>
      <c r="I157" s="100">
        <f t="shared" si="0"/>
        <v>4905683</v>
      </c>
      <c r="J157" s="96">
        <v>20220831</v>
      </c>
      <c r="K157" s="97"/>
      <c r="L157" s="94" t="s">
        <v>73</v>
      </c>
      <c r="M157" s="97" t="s">
        <v>294</v>
      </c>
      <c r="N157" s="94"/>
      <c r="O157" s="102"/>
      <c r="P157" s="104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1:29" ht="14">
      <c r="A158" s="102"/>
      <c r="B158" s="96">
        <v>20220831</v>
      </c>
      <c r="C158" s="94" t="s">
        <v>146</v>
      </c>
      <c r="D158" s="7" t="s">
        <v>26</v>
      </c>
      <c r="E158" s="8" t="s">
        <v>27</v>
      </c>
      <c r="F158" s="94" t="s">
        <v>142</v>
      </c>
      <c r="G158" s="107">
        <v>10000</v>
      </c>
      <c r="H158" s="108">
        <v>0</v>
      </c>
      <c r="I158" s="100">
        <f t="shared" si="0"/>
        <v>4915683</v>
      </c>
      <c r="J158" s="96">
        <v>20220831</v>
      </c>
      <c r="K158" s="97"/>
      <c r="L158" s="94" t="s">
        <v>73</v>
      </c>
      <c r="M158" s="97" t="s">
        <v>295</v>
      </c>
      <c r="N158" s="94"/>
      <c r="O158" s="102"/>
      <c r="P158" s="104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1:29" ht="14">
      <c r="A159" s="102"/>
      <c r="B159" s="96">
        <v>20220831</v>
      </c>
      <c r="C159" s="94" t="s">
        <v>146</v>
      </c>
      <c r="D159" s="7" t="s">
        <v>26</v>
      </c>
      <c r="E159" s="8" t="s">
        <v>27</v>
      </c>
      <c r="F159" s="94" t="s">
        <v>142</v>
      </c>
      <c r="G159" s="107">
        <v>10000</v>
      </c>
      <c r="H159" s="108">
        <v>0</v>
      </c>
      <c r="I159" s="100">
        <f t="shared" si="0"/>
        <v>4925683</v>
      </c>
      <c r="J159" s="96">
        <v>20220831</v>
      </c>
      <c r="K159" s="97"/>
      <c r="L159" s="94" t="s">
        <v>73</v>
      </c>
      <c r="M159" s="97" t="s">
        <v>296</v>
      </c>
      <c r="N159" s="94"/>
      <c r="O159" s="102"/>
      <c r="P159" s="104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</row>
    <row r="160" spans="1:29" ht="14">
      <c r="A160" s="102"/>
      <c r="B160" s="96">
        <v>20220831</v>
      </c>
      <c r="C160" s="94" t="s">
        <v>146</v>
      </c>
      <c r="D160" s="7" t="s">
        <v>26</v>
      </c>
      <c r="E160" s="8" t="s">
        <v>27</v>
      </c>
      <c r="F160" s="94" t="s">
        <v>142</v>
      </c>
      <c r="G160" s="107">
        <v>10000</v>
      </c>
      <c r="H160" s="108">
        <v>0</v>
      </c>
      <c r="I160" s="100">
        <f t="shared" si="0"/>
        <v>4935683</v>
      </c>
      <c r="J160" s="96">
        <v>20220831</v>
      </c>
      <c r="K160" s="97"/>
      <c r="L160" s="94" t="s">
        <v>73</v>
      </c>
      <c r="M160" s="97" t="s">
        <v>297</v>
      </c>
      <c r="N160" s="94"/>
      <c r="O160" s="102"/>
      <c r="P160" s="104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</row>
    <row r="161" spans="1:29" ht="14">
      <c r="A161" s="102"/>
      <c r="B161" s="96">
        <v>20220831</v>
      </c>
      <c r="C161" s="94" t="s">
        <v>146</v>
      </c>
      <c r="D161" s="7" t="s">
        <v>26</v>
      </c>
      <c r="E161" s="8" t="s">
        <v>27</v>
      </c>
      <c r="F161" s="94" t="s">
        <v>142</v>
      </c>
      <c r="G161" s="107">
        <v>9000</v>
      </c>
      <c r="H161" s="108">
        <v>0</v>
      </c>
      <c r="I161" s="100">
        <f t="shared" si="0"/>
        <v>4944683</v>
      </c>
      <c r="J161" s="96">
        <v>20220831</v>
      </c>
      <c r="K161" s="97"/>
      <c r="L161" s="94" t="s">
        <v>73</v>
      </c>
      <c r="M161" s="97" t="s">
        <v>298</v>
      </c>
      <c r="N161" s="94"/>
      <c r="O161" s="102"/>
      <c r="P161" s="104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</row>
    <row r="162" spans="1:29" ht="14">
      <c r="A162" s="102"/>
      <c r="B162" s="96">
        <v>20220831</v>
      </c>
      <c r="C162" s="94" t="s">
        <v>146</v>
      </c>
      <c r="D162" s="7" t="s">
        <v>26</v>
      </c>
      <c r="E162" s="8" t="s">
        <v>27</v>
      </c>
      <c r="F162" s="94" t="s">
        <v>142</v>
      </c>
      <c r="G162" s="107">
        <v>10000</v>
      </c>
      <c r="H162" s="108">
        <v>0</v>
      </c>
      <c r="I162" s="100">
        <f t="shared" si="0"/>
        <v>4954683</v>
      </c>
      <c r="J162" s="96">
        <v>20220831</v>
      </c>
      <c r="K162" s="97"/>
      <c r="L162" s="94" t="s">
        <v>73</v>
      </c>
      <c r="M162" s="97" t="s">
        <v>299</v>
      </c>
      <c r="N162" s="94"/>
      <c r="O162" s="102"/>
      <c r="P162" s="104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</row>
    <row r="163" spans="1:29" ht="14">
      <c r="A163" s="102"/>
      <c r="B163" s="96">
        <v>20220831</v>
      </c>
      <c r="C163" s="94" t="s">
        <v>146</v>
      </c>
      <c r="D163" s="7" t="s">
        <v>26</v>
      </c>
      <c r="E163" s="8" t="s">
        <v>27</v>
      </c>
      <c r="F163" s="94" t="s">
        <v>142</v>
      </c>
      <c r="G163" s="107">
        <v>10000</v>
      </c>
      <c r="H163" s="108">
        <v>0</v>
      </c>
      <c r="I163" s="100">
        <f t="shared" si="0"/>
        <v>4964683</v>
      </c>
      <c r="J163" s="96">
        <v>20220831</v>
      </c>
      <c r="K163" s="97"/>
      <c r="L163" s="94" t="s">
        <v>73</v>
      </c>
      <c r="M163" s="97" t="s">
        <v>300</v>
      </c>
      <c r="N163" s="94"/>
      <c r="O163" s="102"/>
      <c r="P163" s="104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</row>
    <row r="164" spans="1:29" ht="14">
      <c r="A164" s="102"/>
      <c r="B164" s="96">
        <v>20220831</v>
      </c>
      <c r="C164" s="94" t="s">
        <v>146</v>
      </c>
      <c r="D164" s="7" t="s">
        <v>26</v>
      </c>
      <c r="E164" s="8" t="s">
        <v>27</v>
      </c>
      <c r="F164" s="94" t="s">
        <v>142</v>
      </c>
      <c r="G164" s="107">
        <v>9000</v>
      </c>
      <c r="H164" s="108">
        <v>0</v>
      </c>
      <c r="I164" s="100">
        <f t="shared" si="0"/>
        <v>4973683</v>
      </c>
      <c r="J164" s="96">
        <v>20220831</v>
      </c>
      <c r="K164" s="97"/>
      <c r="L164" s="94" t="s">
        <v>73</v>
      </c>
      <c r="M164" s="97" t="s">
        <v>301</v>
      </c>
      <c r="N164" s="94"/>
      <c r="O164" s="102"/>
      <c r="P164" s="104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</row>
    <row r="165" spans="1:29" ht="14">
      <c r="A165" s="102"/>
      <c r="B165" s="96">
        <v>20220831</v>
      </c>
      <c r="C165" s="94" t="s">
        <v>146</v>
      </c>
      <c r="D165" s="7" t="s">
        <v>26</v>
      </c>
      <c r="E165" s="8" t="s">
        <v>27</v>
      </c>
      <c r="F165" s="94" t="s">
        <v>142</v>
      </c>
      <c r="G165" s="107">
        <v>9000</v>
      </c>
      <c r="H165" s="108">
        <v>0</v>
      </c>
      <c r="I165" s="100">
        <f t="shared" si="0"/>
        <v>4982683</v>
      </c>
      <c r="J165" s="96">
        <v>20220831</v>
      </c>
      <c r="K165" s="97"/>
      <c r="L165" s="94" t="s">
        <v>73</v>
      </c>
      <c r="M165" s="97" t="s">
        <v>302</v>
      </c>
      <c r="N165" s="94"/>
      <c r="O165" s="102"/>
      <c r="P165" s="104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</row>
    <row r="166" spans="1:29" ht="14">
      <c r="A166" s="102"/>
      <c r="B166" s="96">
        <v>20220831</v>
      </c>
      <c r="C166" s="94" t="s">
        <v>146</v>
      </c>
      <c r="D166" s="7" t="s">
        <v>26</v>
      </c>
      <c r="E166" s="8" t="s">
        <v>27</v>
      </c>
      <c r="F166" s="94" t="s">
        <v>142</v>
      </c>
      <c r="G166" s="107">
        <v>10000</v>
      </c>
      <c r="H166" s="108">
        <v>0</v>
      </c>
      <c r="I166" s="100">
        <f t="shared" si="0"/>
        <v>4992683</v>
      </c>
      <c r="J166" s="96">
        <v>20220831</v>
      </c>
      <c r="K166" s="97"/>
      <c r="L166" s="94" t="s">
        <v>73</v>
      </c>
      <c r="M166" s="97" t="s">
        <v>303</v>
      </c>
      <c r="N166" s="94"/>
      <c r="O166" s="102"/>
      <c r="P166" s="104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</row>
    <row r="167" spans="1:29" ht="14">
      <c r="A167" s="102"/>
      <c r="B167" s="96">
        <v>20220831</v>
      </c>
      <c r="C167" s="94" t="s">
        <v>146</v>
      </c>
      <c r="D167" s="7" t="s">
        <v>26</v>
      </c>
      <c r="E167" s="8" t="s">
        <v>27</v>
      </c>
      <c r="F167" s="94" t="s">
        <v>142</v>
      </c>
      <c r="G167" s="107">
        <v>9000</v>
      </c>
      <c r="H167" s="108">
        <v>0</v>
      </c>
      <c r="I167" s="100">
        <f t="shared" si="0"/>
        <v>5001683</v>
      </c>
      <c r="J167" s="96">
        <v>20220831</v>
      </c>
      <c r="K167" s="97"/>
      <c r="L167" s="94" t="s">
        <v>73</v>
      </c>
      <c r="M167" s="97" t="s">
        <v>304</v>
      </c>
      <c r="N167" s="94"/>
      <c r="O167" s="102"/>
      <c r="P167" s="104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</row>
    <row r="168" spans="1:29" ht="14">
      <c r="A168" s="102"/>
      <c r="B168" s="96">
        <v>20220831</v>
      </c>
      <c r="C168" s="94" t="s">
        <v>146</v>
      </c>
      <c r="D168" s="7" t="s">
        <v>26</v>
      </c>
      <c r="E168" s="8" t="s">
        <v>27</v>
      </c>
      <c r="F168" s="94" t="s">
        <v>142</v>
      </c>
      <c r="G168" s="107">
        <v>10000</v>
      </c>
      <c r="H168" s="108">
        <v>0</v>
      </c>
      <c r="I168" s="100">
        <f t="shared" si="0"/>
        <v>5011683</v>
      </c>
      <c r="J168" s="96">
        <v>20220831</v>
      </c>
      <c r="K168" s="97"/>
      <c r="L168" s="94" t="s">
        <v>73</v>
      </c>
      <c r="M168" s="97" t="s">
        <v>305</v>
      </c>
      <c r="N168" s="94"/>
      <c r="O168" s="102"/>
      <c r="P168" s="104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</row>
    <row r="169" spans="1:29" ht="14">
      <c r="A169" s="102"/>
      <c r="B169" s="96">
        <v>20220831</v>
      </c>
      <c r="C169" s="94" t="s">
        <v>146</v>
      </c>
      <c r="D169" s="7" t="s">
        <v>26</v>
      </c>
      <c r="E169" s="8" t="s">
        <v>27</v>
      </c>
      <c r="F169" s="94" t="s">
        <v>142</v>
      </c>
      <c r="G169" s="107">
        <v>10000</v>
      </c>
      <c r="H169" s="108">
        <v>0</v>
      </c>
      <c r="I169" s="100">
        <f t="shared" si="0"/>
        <v>5021683</v>
      </c>
      <c r="J169" s="96">
        <v>20220831</v>
      </c>
      <c r="K169" s="97"/>
      <c r="L169" s="94" t="s">
        <v>73</v>
      </c>
      <c r="M169" s="97" t="s">
        <v>306</v>
      </c>
      <c r="N169" s="94"/>
      <c r="O169" s="102"/>
      <c r="P169" s="104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</row>
    <row r="170" spans="1:29" ht="14">
      <c r="A170" s="102"/>
      <c r="B170" s="96">
        <v>20220831</v>
      </c>
      <c r="C170" s="94" t="s">
        <v>146</v>
      </c>
      <c r="D170" s="7" t="s">
        <v>26</v>
      </c>
      <c r="E170" s="8" t="s">
        <v>27</v>
      </c>
      <c r="F170" s="94" t="s">
        <v>142</v>
      </c>
      <c r="G170" s="107">
        <v>9000</v>
      </c>
      <c r="H170" s="108">
        <v>0</v>
      </c>
      <c r="I170" s="100">
        <f t="shared" si="0"/>
        <v>5030683</v>
      </c>
      <c r="J170" s="96">
        <v>20220831</v>
      </c>
      <c r="K170" s="97"/>
      <c r="L170" s="94" t="s">
        <v>73</v>
      </c>
      <c r="M170" s="97" t="s">
        <v>307</v>
      </c>
      <c r="N170" s="94"/>
      <c r="O170" s="102"/>
      <c r="P170" s="104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</row>
    <row r="171" spans="1:29" ht="14">
      <c r="A171" s="102"/>
      <c r="B171" s="96">
        <v>20220831</v>
      </c>
      <c r="C171" s="94" t="s">
        <v>146</v>
      </c>
      <c r="D171" s="7" t="s">
        <v>26</v>
      </c>
      <c r="E171" s="8" t="s">
        <v>27</v>
      </c>
      <c r="F171" s="94" t="s">
        <v>142</v>
      </c>
      <c r="G171" s="107">
        <v>10000</v>
      </c>
      <c r="H171" s="108">
        <v>0</v>
      </c>
      <c r="I171" s="100">
        <f t="shared" si="0"/>
        <v>5040683</v>
      </c>
      <c r="J171" s="96">
        <v>20220831</v>
      </c>
      <c r="K171" s="97"/>
      <c r="L171" s="94" t="s">
        <v>73</v>
      </c>
      <c r="M171" s="97" t="s">
        <v>308</v>
      </c>
      <c r="N171" s="94"/>
      <c r="O171" s="102"/>
      <c r="P171" s="104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1:29" ht="14">
      <c r="A172" s="102"/>
      <c r="B172" s="96">
        <v>20220831</v>
      </c>
      <c r="C172" s="94" t="s">
        <v>146</v>
      </c>
      <c r="D172" s="7" t="s">
        <v>26</v>
      </c>
      <c r="E172" s="8" t="s">
        <v>27</v>
      </c>
      <c r="F172" s="94" t="s">
        <v>142</v>
      </c>
      <c r="G172" s="107">
        <v>10000</v>
      </c>
      <c r="H172" s="108">
        <v>0</v>
      </c>
      <c r="I172" s="100">
        <f t="shared" si="0"/>
        <v>5050683</v>
      </c>
      <c r="J172" s="96">
        <v>20220831</v>
      </c>
      <c r="K172" s="97"/>
      <c r="L172" s="94" t="s">
        <v>73</v>
      </c>
      <c r="M172" s="97" t="s">
        <v>309</v>
      </c>
      <c r="N172" s="94"/>
      <c r="O172" s="102"/>
      <c r="P172" s="104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1:29" ht="14">
      <c r="A173" s="102"/>
      <c r="B173" s="96">
        <v>20220831</v>
      </c>
      <c r="C173" s="94" t="s">
        <v>146</v>
      </c>
      <c r="D173" s="7" t="s">
        <v>26</v>
      </c>
      <c r="E173" s="8" t="s">
        <v>27</v>
      </c>
      <c r="F173" s="94" t="s">
        <v>142</v>
      </c>
      <c r="G173" s="107">
        <v>10000</v>
      </c>
      <c r="H173" s="108">
        <v>0</v>
      </c>
      <c r="I173" s="100">
        <f t="shared" si="0"/>
        <v>5060683</v>
      </c>
      <c r="J173" s="96">
        <v>20220831</v>
      </c>
      <c r="K173" s="97"/>
      <c r="L173" s="94" t="s">
        <v>73</v>
      </c>
      <c r="M173" s="97" t="s">
        <v>310</v>
      </c>
      <c r="N173" s="94"/>
      <c r="O173" s="102"/>
      <c r="P173" s="104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1:29" ht="14">
      <c r="A174" s="102"/>
      <c r="B174" s="96">
        <v>20220831</v>
      </c>
      <c r="C174" s="94" t="s">
        <v>146</v>
      </c>
      <c r="D174" s="7" t="s">
        <v>26</v>
      </c>
      <c r="E174" s="8" t="s">
        <v>27</v>
      </c>
      <c r="F174" s="94" t="s">
        <v>142</v>
      </c>
      <c r="G174" s="107">
        <v>12000</v>
      </c>
      <c r="H174" s="108">
        <v>0</v>
      </c>
      <c r="I174" s="100">
        <f t="shared" si="0"/>
        <v>5072683</v>
      </c>
      <c r="J174" s="96">
        <v>20220831</v>
      </c>
      <c r="K174" s="97"/>
      <c r="L174" s="94" t="s">
        <v>73</v>
      </c>
      <c r="M174" s="97" t="s">
        <v>311</v>
      </c>
      <c r="N174" s="94"/>
      <c r="O174" s="102"/>
      <c r="P174" s="104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</row>
    <row r="175" spans="1:29" ht="14">
      <c r="A175" s="102"/>
      <c r="B175" s="96">
        <v>20220831</v>
      </c>
      <c r="C175" s="94" t="s">
        <v>146</v>
      </c>
      <c r="D175" s="7" t="s">
        <v>26</v>
      </c>
      <c r="E175" s="8" t="s">
        <v>27</v>
      </c>
      <c r="F175" s="94" t="s">
        <v>142</v>
      </c>
      <c r="G175" s="107">
        <v>10000</v>
      </c>
      <c r="H175" s="108">
        <v>0</v>
      </c>
      <c r="I175" s="100">
        <f t="shared" si="0"/>
        <v>5082683</v>
      </c>
      <c r="J175" s="96">
        <v>20220831</v>
      </c>
      <c r="K175" s="97"/>
      <c r="L175" s="94" t="s">
        <v>73</v>
      </c>
      <c r="M175" s="97" t="s">
        <v>312</v>
      </c>
      <c r="N175" s="94"/>
      <c r="O175" s="102"/>
      <c r="P175" s="104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</row>
    <row r="176" spans="1:29" ht="14">
      <c r="A176" s="102"/>
      <c r="B176" s="96">
        <v>20220831</v>
      </c>
      <c r="C176" s="94" t="s">
        <v>146</v>
      </c>
      <c r="D176" s="7" t="s">
        <v>26</v>
      </c>
      <c r="E176" s="8" t="s">
        <v>27</v>
      </c>
      <c r="F176" s="94" t="s">
        <v>142</v>
      </c>
      <c r="G176" s="107">
        <v>9000</v>
      </c>
      <c r="H176" s="108">
        <v>0</v>
      </c>
      <c r="I176" s="100">
        <f t="shared" si="0"/>
        <v>5091683</v>
      </c>
      <c r="J176" s="96">
        <v>20220831</v>
      </c>
      <c r="K176" s="97"/>
      <c r="L176" s="94" t="s">
        <v>73</v>
      </c>
      <c r="M176" s="97" t="s">
        <v>313</v>
      </c>
      <c r="N176" s="94"/>
      <c r="O176" s="102"/>
      <c r="P176" s="104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</row>
    <row r="177" spans="1:29" ht="14">
      <c r="A177" s="102"/>
      <c r="B177" s="96">
        <v>20220831</v>
      </c>
      <c r="C177" s="94" t="s">
        <v>146</v>
      </c>
      <c r="D177" s="7" t="s">
        <v>26</v>
      </c>
      <c r="E177" s="8" t="s">
        <v>27</v>
      </c>
      <c r="F177" s="94" t="s">
        <v>142</v>
      </c>
      <c r="G177" s="107">
        <v>10000</v>
      </c>
      <c r="H177" s="108">
        <v>0</v>
      </c>
      <c r="I177" s="100">
        <f t="shared" si="0"/>
        <v>5101683</v>
      </c>
      <c r="J177" s="96">
        <v>20220831</v>
      </c>
      <c r="K177" s="97"/>
      <c r="L177" s="94" t="s">
        <v>73</v>
      </c>
      <c r="M177" s="97" t="s">
        <v>314</v>
      </c>
      <c r="N177" s="94"/>
      <c r="O177" s="102"/>
      <c r="P177" s="104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</row>
    <row r="178" spans="1:29" ht="14">
      <c r="A178" s="102"/>
      <c r="B178" s="96">
        <v>20220831</v>
      </c>
      <c r="C178" s="94" t="s">
        <v>146</v>
      </c>
      <c r="D178" s="7" t="s">
        <v>26</v>
      </c>
      <c r="E178" s="8" t="s">
        <v>27</v>
      </c>
      <c r="F178" s="94" t="s">
        <v>142</v>
      </c>
      <c r="G178" s="107">
        <v>9000</v>
      </c>
      <c r="H178" s="108">
        <v>0</v>
      </c>
      <c r="I178" s="100">
        <f t="shared" si="0"/>
        <v>5110683</v>
      </c>
      <c r="J178" s="96">
        <v>20220831</v>
      </c>
      <c r="K178" s="97"/>
      <c r="L178" s="94" t="s">
        <v>73</v>
      </c>
      <c r="M178" s="97" t="s">
        <v>315</v>
      </c>
      <c r="N178" s="94"/>
      <c r="O178" s="102"/>
      <c r="P178" s="104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</row>
    <row r="179" spans="1:29" ht="14">
      <c r="A179" s="102"/>
      <c r="B179" s="96">
        <v>20220831</v>
      </c>
      <c r="C179" s="94" t="s">
        <v>146</v>
      </c>
      <c r="D179" s="7" t="s">
        <v>26</v>
      </c>
      <c r="E179" s="8" t="s">
        <v>27</v>
      </c>
      <c r="F179" s="94" t="s">
        <v>142</v>
      </c>
      <c r="G179" s="107">
        <v>10000</v>
      </c>
      <c r="H179" s="108">
        <v>0</v>
      </c>
      <c r="I179" s="100">
        <f t="shared" si="0"/>
        <v>5120683</v>
      </c>
      <c r="J179" s="96">
        <v>20220831</v>
      </c>
      <c r="K179" s="97"/>
      <c r="L179" s="94" t="s">
        <v>73</v>
      </c>
      <c r="M179" s="97" t="s">
        <v>316</v>
      </c>
      <c r="N179" s="94"/>
      <c r="O179" s="102"/>
      <c r="P179" s="104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</row>
    <row r="180" spans="1:29" ht="14">
      <c r="A180" s="102"/>
      <c r="B180" s="96">
        <v>20220831</v>
      </c>
      <c r="C180" s="94" t="s">
        <v>146</v>
      </c>
      <c r="D180" s="7" t="s">
        <v>26</v>
      </c>
      <c r="E180" s="8" t="s">
        <v>27</v>
      </c>
      <c r="F180" s="94" t="s">
        <v>142</v>
      </c>
      <c r="G180" s="107">
        <v>8000</v>
      </c>
      <c r="H180" s="108">
        <v>0</v>
      </c>
      <c r="I180" s="100">
        <f t="shared" si="0"/>
        <v>5128683</v>
      </c>
      <c r="J180" s="96">
        <v>20220831</v>
      </c>
      <c r="K180" s="97"/>
      <c r="L180" s="94" t="s">
        <v>73</v>
      </c>
      <c r="M180" s="97" t="s">
        <v>317</v>
      </c>
      <c r="N180" s="94"/>
      <c r="O180" s="102"/>
      <c r="P180" s="104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</row>
    <row r="181" spans="1:29" ht="14">
      <c r="A181" s="102"/>
      <c r="B181" s="96">
        <v>20220831</v>
      </c>
      <c r="C181" s="94" t="s">
        <v>146</v>
      </c>
      <c r="D181" s="7" t="s">
        <v>26</v>
      </c>
      <c r="E181" s="8" t="s">
        <v>27</v>
      </c>
      <c r="F181" s="94" t="s">
        <v>142</v>
      </c>
      <c r="G181" s="107">
        <v>10000</v>
      </c>
      <c r="H181" s="108">
        <v>0</v>
      </c>
      <c r="I181" s="100">
        <f t="shared" si="0"/>
        <v>5138683</v>
      </c>
      <c r="J181" s="96">
        <v>20220831</v>
      </c>
      <c r="K181" s="97"/>
      <c r="L181" s="94" t="s">
        <v>73</v>
      </c>
      <c r="M181" s="97" t="s">
        <v>318</v>
      </c>
      <c r="N181" s="94"/>
      <c r="O181" s="102"/>
      <c r="P181" s="104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</row>
    <row r="182" spans="1:29" ht="14">
      <c r="A182" s="102"/>
      <c r="B182" s="96">
        <v>20220831</v>
      </c>
      <c r="C182" s="94" t="s">
        <v>146</v>
      </c>
      <c r="D182" s="7" t="s">
        <v>26</v>
      </c>
      <c r="E182" s="8" t="s">
        <v>27</v>
      </c>
      <c r="F182" s="94" t="s">
        <v>142</v>
      </c>
      <c r="G182" s="107">
        <v>10000</v>
      </c>
      <c r="H182" s="108">
        <v>0</v>
      </c>
      <c r="I182" s="100">
        <f t="shared" si="0"/>
        <v>5148683</v>
      </c>
      <c r="J182" s="96">
        <v>20220831</v>
      </c>
      <c r="K182" s="97"/>
      <c r="L182" s="94" t="s">
        <v>73</v>
      </c>
      <c r="M182" s="97" t="s">
        <v>319</v>
      </c>
      <c r="N182" s="94"/>
      <c r="O182" s="102"/>
      <c r="P182" s="104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</row>
    <row r="183" spans="1:29" ht="14">
      <c r="A183" s="102"/>
      <c r="B183" s="96">
        <v>20220831</v>
      </c>
      <c r="C183" s="94" t="s">
        <v>146</v>
      </c>
      <c r="D183" s="7" t="s">
        <v>26</v>
      </c>
      <c r="E183" s="8" t="s">
        <v>27</v>
      </c>
      <c r="F183" s="94" t="s">
        <v>142</v>
      </c>
      <c r="G183" s="107">
        <v>10000</v>
      </c>
      <c r="H183" s="108">
        <v>0</v>
      </c>
      <c r="I183" s="100">
        <f t="shared" si="0"/>
        <v>5158683</v>
      </c>
      <c r="J183" s="96">
        <v>20220831</v>
      </c>
      <c r="K183" s="97"/>
      <c r="L183" s="94" t="s">
        <v>73</v>
      </c>
      <c r="M183" s="97" t="s">
        <v>320</v>
      </c>
      <c r="N183" s="94"/>
      <c r="O183" s="102"/>
      <c r="P183" s="104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</row>
    <row r="184" spans="1:29" ht="14">
      <c r="A184" s="102"/>
      <c r="B184" s="96">
        <v>20220831</v>
      </c>
      <c r="C184" s="94" t="s">
        <v>146</v>
      </c>
      <c r="D184" s="7" t="s">
        <v>26</v>
      </c>
      <c r="E184" s="8" t="s">
        <v>27</v>
      </c>
      <c r="F184" s="94" t="s">
        <v>142</v>
      </c>
      <c r="G184" s="107">
        <v>10000</v>
      </c>
      <c r="H184" s="108">
        <v>0</v>
      </c>
      <c r="I184" s="100">
        <f t="shared" si="0"/>
        <v>5168683</v>
      </c>
      <c r="J184" s="96">
        <v>20220831</v>
      </c>
      <c r="K184" s="97"/>
      <c r="L184" s="94" t="s">
        <v>73</v>
      </c>
      <c r="M184" s="97" t="s">
        <v>321</v>
      </c>
      <c r="N184" s="94"/>
      <c r="O184" s="102"/>
      <c r="P184" s="104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</row>
    <row r="185" spans="1:29" ht="14">
      <c r="A185" s="102"/>
      <c r="B185" s="96">
        <v>20220831</v>
      </c>
      <c r="C185" s="94" t="s">
        <v>146</v>
      </c>
      <c r="D185" s="7" t="s">
        <v>26</v>
      </c>
      <c r="E185" s="8" t="s">
        <v>27</v>
      </c>
      <c r="F185" s="94" t="s">
        <v>142</v>
      </c>
      <c r="G185" s="107">
        <v>12000</v>
      </c>
      <c r="H185" s="108">
        <v>0</v>
      </c>
      <c r="I185" s="100">
        <f t="shared" si="0"/>
        <v>5180683</v>
      </c>
      <c r="J185" s="96">
        <v>20220831</v>
      </c>
      <c r="K185" s="97"/>
      <c r="L185" s="94" t="s">
        <v>73</v>
      </c>
      <c r="M185" s="97" t="s">
        <v>322</v>
      </c>
      <c r="N185" s="94"/>
      <c r="O185" s="102"/>
      <c r="P185" s="104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1:29" ht="14">
      <c r="A186" s="102"/>
      <c r="B186" s="96">
        <v>20220831</v>
      </c>
      <c r="C186" s="94" t="s">
        <v>146</v>
      </c>
      <c r="D186" s="7" t="s">
        <v>26</v>
      </c>
      <c r="E186" s="8" t="s">
        <v>27</v>
      </c>
      <c r="F186" s="94" t="s">
        <v>142</v>
      </c>
      <c r="G186" s="107">
        <v>9000</v>
      </c>
      <c r="H186" s="108">
        <v>0</v>
      </c>
      <c r="I186" s="100">
        <f t="shared" si="0"/>
        <v>5189683</v>
      </c>
      <c r="J186" s="96">
        <v>20220831</v>
      </c>
      <c r="K186" s="97"/>
      <c r="L186" s="94" t="s">
        <v>73</v>
      </c>
      <c r="M186" s="97" t="s">
        <v>323</v>
      </c>
      <c r="N186" s="94"/>
      <c r="O186" s="102"/>
      <c r="P186" s="104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1:29" ht="14">
      <c r="A187" s="102"/>
      <c r="B187" s="96">
        <v>20220831</v>
      </c>
      <c r="C187" s="94" t="s">
        <v>146</v>
      </c>
      <c r="D187" s="7" t="s">
        <v>26</v>
      </c>
      <c r="E187" s="8" t="s">
        <v>27</v>
      </c>
      <c r="F187" s="94" t="s">
        <v>142</v>
      </c>
      <c r="G187" s="107">
        <v>10000</v>
      </c>
      <c r="H187" s="108">
        <v>0</v>
      </c>
      <c r="I187" s="100">
        <f t="shared" si="0"/>
        <v>5199683</v>
      </c>
      <c r="J187" s="96">
        <v>20220831</v>
      </c>
      <c r="K187" s="97"/>
      <c r="L187" s="94" t="s">
        <v>73</v>
      </c>
      <c r="M187" s="97" t="s">
        <v>324</v>
      </c>
      <c r="N187" s="94"/>
      <c r="O187" s="102"/>
      <c r="P187" s="104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1:29" ht="14">
      <c r="A188" s="102"/>
      <c r="B188" s="96">
        <v>20220831</v>
      </c>
      <c r="C188" s="94" t="s">
        <v>146</v>
      </c>
      <c r="D188" s="7" t="s">
        <v>26</v>
      </c>
      <c r="E188" s="8" t="s">
        <v>27</v>
      </c>
      <c r="F188" s="94" t="s">
        <v>142</v>
      </c>
      <c r="G188" s="107">
        <v>10000</v>
      </c>
      <c r="H188" s="108">
        <v>0</v>
      </c>
      <c r="I188" s="100">
        <f t="shared" si="0"/>
        <v>5209683</v>
      </c>
      <c r="J188" s="96">
        <v>20220831</v>
      </c>
      <c r="K188" s="97"/>
      <c r="L188" s="94" t="s">
        <v>73</v>
      </c>
      <c r="M188" s="97" t="s">
        <v>325</v>
      </c>
      <c r="N188" s="94"/>
      <c r="O188" s="102"/>
      <c r="P188" s="104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</row>
    <row r="189" spans="1:29" ht="14">
      <c r="A189" s="102"/>
      <c r="B189" s="96">
        <v>20220831</v>
      </c>
      <c r="C189" s="94" t="s">
        <v>146</v>
      </c>
      <c r="D189" s="7" t="s">
        <v>26</v>
      </c>
      <c r="E189" s="8" t="s">
        <v>27</v>
      </c>
      <c r="F189" s="94" t="s">
        <v>142</v>
      </c>
      <c r="G189" s="107">
        <v>10000</v>
      </c>
      <c r="H189" s="108">
        <v>0</v>
      </c>
      <c r="I189" s="100">
        <f t="shared" si="0"/>
        <v>5219683</v>
      </c>
      <c r="J189" s="96">
        <v>20220831</v>
      </c>
      <c r="K189" s="97"/>
      <c r="L189" s="94" t="s">
        <v>73</v>
      </c>
      <c r="M189" s="97" t="s">
        <v>326</v>
      </c>
      <c r="N189" s="94"/>
      <c r="O189" s="102"/>
      <c r="P189" s="104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</row>
    <row r="190" spans="1:29" ht="14">
      <c r="A190" s="102"/>
      <c r="B190" s="96">
        <v>20220831</v>
      </c>
      <c r="C190" s="94" t="s">
        <v>146</v>
      </c>
      <c r="D190" s="7" t="s">
        <v>26</v>
      </c>
      <c r="E190" s="8" t="s">
        <v>27</v>
      </c>
      <c r="F190" s="94" t="s">
        <v>142</v>
      </c>
      <c r="G190" s="107">
        <v>10000</v>
      </c>
      <c r="H190" s="108">
        <v>0</v>
      </c>
      <c r="I190" s="100">
        <f t="shared" si="0"/>
        <v>5229683</v>
      </c>
      <c r="J190" s="96">
        <v>20220831</v>
      </c>
      <c r="K190" s="97"/>
      <c r="L190" s="94" t="s">
        <v>73</v>
      </c>
      <c r="M190" s="97" t="s">
        <v>327</v>
      </c>
      <c r="N190" s="94"/>
      <c r="O190" s="102"/>
      <c r="P190" s="104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</row>
    <row r="191" spans="1:29" ht="14">
      <c r="A191" s="102"/>
      <c r="B191" s="96">
        <v>20220831</v>
      </c>
      <c r="C191" s="94" t="s">
        <v>146</v>
      </c>
      <c r="D191" s="7" t="s">
        <v>26</v>
      </c>
      <c r="E191" s="8" t="s">
        <v>27</v>
      </c>
      <c r="F191" s="94" t="s">
        <v>142</v>
      </c>
      <c r="G191" s="107">
        <v>10000</v>
      </c>
      <c r="H191" s="108">
        <v>0</v>
      </c>
      <c r="I191" s="100">
        <f t="shared" si="0"/>
        <v>5239683</v>
      </c>
      <c r="J191" s="96">
        <v>20220831</v>
      </c>
      <c r="K191" s="97"/>
      <c r="L191" s="94" t="s">
        <v>73</v>
      </c>
      <c r="M191" s="97" t="s">
        <v>328</v>
      </c>
      <c r="N191" s="94"/>
      <c r="O191" s="102"/>
      <c r="P191" s="104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</row>
    <row r="192" spans="1:29" ht="14">
      <c r="A192" s="102"/>
      <c r="B192" s="96">
        <v>20220831</v>
      </c>
      <c r="C192" s="94" t="s">
        <v>146</v>
      </c>
      <c r="D192" s="7" t="s">
        <v>26</v>
      </c>
      <c r="E192" s="8" t="s">
        <v>27</v>
      </c>
      <c r="F192" s="94" t="s">
        <v>142</v>
      </c>
      <c r="G192" s="107">
        <v>9000</v>
      </c>
      <c r="H192" s="108">
        <v>0</v>
      </c>
      <c r="I192" s="100">
        <f t="shared" si="0"/>
        <v>5248683</v>
      </c>
      <c r="J192" s="96">
        <v>20220831</v>
      </c>
      <c r="K192" s="97"/>
      <c r="L192" s="94" t="s">
        <v>73</v>
      </c>
      <c r="M192" s="97" t="s">
        <v>329</v>
      </c>
      <c r="N192" s="94"/>
      <c r="O192" s="102"/>
      <c r="P192" s="104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</row>
    <row r="193" spans="1:29" ht="14">
      <c r="A193" s="102"/>
      <c r="B193" s="96">
        <v>20220831</v>
      </c>
      <c r="C193" s="94" t="s">
        <v>146</v>
      </c>
      <c r="D193" s="7" t="s">
        <v>26</v>
      </c>
      <c r="E193" s="8" t="s">
        <v>27</v>
      </c>
      <c r="F193" s="94" t="s">
        <v>142</v>
      </c>
      <c r="G193" s="107">
        <v>10000</v>
      </c>
      <c r="H193" s="108">
        <v>0</v>
      </c>
      <c r="I193" s="100">
        <f t="shared" si="0"/>
        <v>5258683</v>
      </c>
      <c r="J193" s="96">
        <v>20220831</v>
      </c>
      <c r="K193" s="97"/>
      <c r="L193" s="94" t="s">
        <v>73</v>
      </c>
      <c r="M193" s="97" t="s">
        <v>330</v>
      </c>
      <c r="N193" s="94"/>
      <c r="O193" s="102"/>
      <c r="P193" s="104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</row>
    <row r="194" spans="1:29" ht="14">
      <c r="A194" s="102"/>
      <c r="B194" s="96">
        <v>20220831</v>
      </c>
      <c r="C194" s="94" t="s">
        <v>146</v>
      </c>
      <c r="D194" s="7" t="s">
        <v>26</v>
      </c>
      <c r="E194" s="8" t="s">
        <v>27</v>
      </c>
      <c r="F194" s="94" t="s">
        <v>142</v>
      </c>
      <c r="G194" s="107">
        <v>9000</v>
      </c>
      <c r="H194" s="108">
        <v>0</v>
      </c>
      <c r="I194" s="100">
        <f t="shared" si="0"/>
        <v>5267683</v>
      </c>
      <c r="J194" s="96">
        <v>20220831</v>
      </c>
      <c r="K194" s="97"/>
      <c r="L194" s="94" t="s">
        <v>73</v>
      </c>
      <c r="M194" s="97" t="s">
        <v>331</v>
      </c>
      <c r="N194" s="94"/>
      <c r="O194" s="102"/>
      <c r="P194" s="104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</row>
    <row r="195" spans="1:29" ht="14">
      <c r="A195" s="102"/>
      <c r="B195" s="96">
        <v>20220831</v>
      </c>
      <c r="C195" s="94" t="s">
        <v>146</v>
      </c>
      <c r="D195" s="23" t="s">
        <v>82</v>
      </c>
      <c r="E195" s="25" t="s">
        <v>87</v>
      </c>
      <c r="F195" s="94" t="s">
        <v>142</v>
      </c>
      <c r="G195" s="108">
        <v>0</v>
      </c>
      <c r="H195" s="107">
        <v>9000</v>
      </c>
      <c r="I195" s="100">
        <f t="shared" si="0"/>
        <v>5258683</v>
      </c>
      <c r="J195" s="96">
        <v>20220831</v>
      </c>
      <c r="K195" s="97" t="s">
        <v>332</v>
      </c>
      <c r="L195" s="94" t="s">
        <v>333</v>
      </c>
      <c r="M195" s="94"/>
      <c r="N195" s="94"/>
      <c r="O195" s="102"/>
      <c r="P195" s="104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</row>
    <row r="196" spans="1:29" ht="14">
      <c r="A196" s="102"/>
      <c r="B196" s="96">
        <v>20220901</v>
      </c>
      <c r="C196" s="94" t="s">
        <v>141</v>
      </c>
      <c r="D196" s="38" t="s">
        <v>74</v>
      </c>
      <c r="E196" s="103" t="s">
        <v>75</v>
      </c>
      <c r="F196" s="94" t="s">
        <v>142</v>
      </c>
      <c r="G196" s="107">
        <v>300000</v>
      </c>
      <c r="H196" s="108">
        <v>0</v>
      </c>
      <c r="I196" s="100">
        <f t="shared" si="0"/>
        <v>5558683</v>
      </c>
      <c r="J196" s="96">
        <v>20220901</v>
      </c>
      <c r="K196" s="97"/>
      <c r="L196" s="94" t="s">
        <v>73</v>
      </c>
      <c r="M196" s="94"/>
      <c r="N196" s="94" t="s">
        <v>144</v>
      </c>
      <c r="O196" s="102"/>
      <c r="P196" s="104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</row>
    <row r="197" spans="1:29" ht="14">
      <c r="A197" s="102"/>
      <c r="B197" s="96">
        <v>20220901</v>
      </c>
      <c r="C197" s="94" t="s">
        <v>141</v>
      </c>
      <c r="D197" s="38" t="s">
        <v>74</v>
      </c>
      <c r="E197" s="103" t="s">
        <v>75</v>
      </c>
      <c r="F197" s="94" t="s">
        <v>142</v>
      </c>
      <c r="G197" s="107">
        <v>300000</v>
      </c>
      <c r="H197" s="108">
        <v>0</v>
      </c>
      <c r="I197" s="100">
        <f t="shared" si="0"/>
        <v>5858683</v>
      </c>
      <c r="J197" s="96">
        <v>20220901</v>
      </c>
      <c r="K197" s="97"/>
      <c r="L197" s="94" t="s">
        <v>73</v>
      </c>
      <c r="M197" s="94"/>
      <c r="N197" s="94" t="s">
        <v>145</v>
      </c>
      <c r="O197" s="102"/>
      <c r="P197" s="104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</row>
    <row r="198" spans="1:29" ht="14">
      <c r="A198" s="102"/>
      <c r="B198" s="96">
        <v>20220901</v>
      </c>
      <c r="C198" s="94" t="s">
        <v>146</v>
      </c>
      <c r="D198" s="7" t="s">
        <v>26</v>
      </c>
      <c r="E198" s="8" t="s">
        <v>27</v>
      </c>
      <c r="F198" s="94" t="s">
        <v>142</v>
      </c>
      <c r="G198" s="107">
        <v>10000</v>
      </c>
      <c r="H198" s="108">
        <v>0</v>
      </c>
      <c r="I198" s="100">
        <f t="shared" si="0"/>
        <v>5868683</v>
      </c>
      <c r="J198" s="96">
        <v>20220901</v>
      </c>
      <c r="K198" s="97"/>
      <c r="L198" s="94" t="s">
        <v>73</v>
      </c>
      <c r="M198" s="97" t="s">
        <v>334</v>
      </c>
      <c r="N198" s="94"/>
      <c r="O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</row>
    <row r="199" spans="1:29" ht="14">
      <c r="A199" s="102"/>
      <c r="B199" s="96">
        <v>20220901</v>
      </c>
      <c r="C199" s="94" t="s">
        <v>146</v>
      </c>
      <c r="D199" s="7" t="s">
        <v>26</v>
      </c>
      <c r="E199" s="8" t="s">
        <v>27</v>
      </c>
      <c r="F199" s="94" t="s">
        <v>142</v>
      </c>
      <c r="G199" s="107">
        <v>23000</v>
      </c>
      <c r="H199" s="108">
        <v>0</v>
      </c>
      <c r="I199" s="100">
        <f t="shared" si="0"/>
        <v>5891683</v>
      </c>
      <c r="J199" s="96">
        <v>20220901</v>
      </c>
      <c r="K199" s="97"/>
      <c r="L199" s="94" t="s">
        <v>73</v>
      </c>
      <c r="M199" s="97" t="s">
        <v>335</v>
      </c>
      <c r="N199" s="94"/>
      <c r="O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</row>
    <row r="200" spans="1:29" ht="14">
      <c r="A200" s="102"/>
      <c r="B200" s="96">
        <v>20220901</v>
      </c>
      <c r="C200" s="94" t="s">
        <v>146</v>
      </c>
      <c r="D200" s="7" t="s">
        <v>26</v>
      </c>
      <c r="E200" s="8" t="s">
        <v>27</v>
      </c>
      <c r="F200" s="94" t="s">
        <v>142</v>
      </c>
      <c r="G200" s="107">
        <v>48000</v>
      </c>
      <c r="H200" s="108">
        <v>0</v>
      </c>
      <c r="I200" s="100">
        <f t="shared" si="0"/>
        <v>5939683</v>
      </c>
      <c r="J200" s="96">
        <v>20220901</v>
      </c>
      <c r="K200" s="97"/>
      <c r="L200" s="94" t="s">
        <v>73</v>
      </c>
      <c r="M200" s="97" t="s">
        <v>336</v>
      </c>
      <c r="N200" s="94"/>
      <c r="O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</row>
    <row r="201" spans="1:29" ht="14">
      <c r="A201" s="102"/>
      <c r="B201" s="96">
        <v>20220901</v>
      </c>
      <c r="C201" s="94" t="s">
        <v>146</v>
      </c>
      <c r="D201" s="7" t="s">
        <v>26</v>
      </c>
      <c r="E201" s="8" t="s">
        <v>27</v>
      </c>
      <c r="F201" s="94" t="s">
        <v>142</v>
      </c>
      <c r="G201" s="107">
        <v>14000</v>
      </c>
      <c r="H201" s="108">
        <v>0</v>
      </c>
      <c r="I201" s="100">
        <f t="shared" si="0"/>
        <v>5953683</v>
      </c>
      <c r="J201" s="96">
        <v>20220901</v>
      </c>
      <c r="K201" s="97"/>
      <c r="L201" s="94" t="s">
        <v>73</v>
      </c>
      <c r="M201" s="97" t="s">
        <v>337</v>
      </c>
      <c r="N201" s="94"/>
      <c r="O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</row>
    <row r="202" spans="1:29" ht="14">
      <c r="A202" s="102"/>
      <c r="B202" s="96">
        <v>20220901</v>
      </c>
      <c r="C202" s="94" t="s">
        <v>146</v>
      </c>
      <c r="D202" s="7" t="s">
        <v>26</v>
      </c>
      <c r="E202" s="8" t="s">
        <v>27</v>
      </c>
      <c r="F202" s="94" t="s">
        <v>142</v>
      </c>
      <c r="G202" s="107">
        <v>10000</v>
      </c>
      <c r="H202" s="108">
        <v>0</v>
      </c>
      <c r="I202" s="100">
        <f t="shared" si="0"/>
        <v>5963683</v>
      </c>
      <c r="J202" s="96">
        <v>20220901</v>
      </c>
      <c r="K202" s="97"/>
      <c r="L202" s="94" t="s">
        <v>73</v>
      </c>
      <c r="M202" s="97" t="s">
        <v>338</v>
      </c>
      <c r="N202" s="94"/>
      <c r="O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</row>
    <row r="203" spans="1:29" ht="14">
      <c r="A203" s="102"/>
      <c r="B203" s="96">
        <v>20220901</v>
      </c>
      <c r="C203" s="94" t="s">
        <v>146</v>
      </c>
      <c r="D203" s="7" t="s">
        <v>26</v>
      </c>
      <c r="E203" s="8" t="s">
        <v>27</v>
      </c>
      <c r="F203" s="94" t="s">
        <v>142</v>
      </c>
      <c r="G203" s="107">
        <v>10000</v>
      </c>
      <c r="H203" s="108">
        <v>0</v>
      </c>
      <c r="I203" s="100">
        <f t="shared" si="0"/>
        <v>5973683</v>
      </c>
      <c r="J203" s="96">
        <v>20220901</v>
      </c>
      <c r="K203" s="97"/>
      <c r="L203" s="94" t="s">
        <v>73</v>
      </c>
      <c r="M203" s="97" t="s">
        <v>339</v>
      </c>
      <c r="N203" s="94"/>
      <c r="O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</row>
    <row r="204" spans="1:29" ht="14">
      <c r="A204" s="102"/>
      <c r="B204" s="96">
        <v>20220901</v>
      </c>
      <c r="C204" s="94" t="s">
        <v>146</v>
      </c>
      <c r="D204" s="7" t="s">
        <v>26</v>
      </c>
      <c r="E204" s="8" t="s">
        <v>27</v>
      </c>
      <c r="F204" s="94" t="s">
        <v>142</v>
      </c>
      <c r="G204" s="107">
        <v>10000</v>
      </c>
      <c r="H204" s="108">
        <v>0</v>
      </c>
      <c r="I204" s="100">
        <f t="shared" si="0"/>
        <v>5983683</v>
      </c>
      <c r="J204" s="96">
        <v>20220901</v>
      </c>
      <c r="K204" s="97"/>
      <c r="L204" s="94" t="s">
        <v>73</v>
      </c>
      <c r="M204" s="97" t="s">
        <v>340</v>
      </c>
      <c r="N204" s="94"/>
      <c r="O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</row>
    <row r="205" spans="1:29" ht="14">
      <c r="A205" s="102"/>
      <c r="B205" s="96">
        <v>20220901</v>
      </c>
      <c r="C205" s="94" t="s">
        <v>146</v>
      </c>
      <c r="D205" s="7" t="s">
        <v>26</v>
      </c>
      <c r="E205" s="8" t="s">
        <v>27</v>
      </c>
      <c r="F205" s="94" t="s">
        <v>142</v>
      </c>
      <c r="G205" s="107">
        <v>15000</v>
      </c>
      <c r="H205" s="108">
        <v>0</v>
      </c>
      <c r="I205" s="100">
        <f t="shared" si="0"/>
        <v>5998683</v>
      </c>
      <c r="J205" s="96">
        <v>20220901</v>
      </c>
      <c r="K205" s="97"/>
      <c r="L205" s="94" t="s">
        <v>73</v>
      </c>
      <c r="M205" s="97" t="s">
        <v>341</v>
      </c>
      <c r="N205" s="94"/>
      <c r="O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</row>
    <row r="206" spans="1:29" ht="14">
      <c r="A206" s="102"/>
      <c r="B206" s="96">
        <v>20220901</v>
      </c>
      <c r="C206" s="94" t="s">
        <v>146</v>
      </c>
      <c r="D206" s="7" t="s">
        <v>26</v>
      </c>
      <c r="E206" s="8" t="s">
        <v>27</v>
      </c>
      <c r="F206" s="94" t="s">
        <v>142</v>
      </c>
      <c r="G206" s="107">
        <v>15000</v>
      </c>
      <c r="H206" s="108">
        <v>0</v>
      </c>
      <c r="I206" s="100">
        <f t="shared" si="0"/>
        <v>6013683</v>
      </c>
      <c r="J206" s="96">
        <v>20220901</v>
      </c>
      <c r="K206" s="97"/>
      <c r="L206" s="94" t="s">
        <v>73</v>
      </c>
      <c r="M206" s="97" t="s">
        <v>342</v>
      </c>
      <c r="N206" s="94"/>
      <c r="O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</row>
    <row r="207" spans="1:29" ht="14">
      <c r="A207" s="102"/>
      <c r="B207" s="96">
        <v>20220901</v>
      </c>
      <c r="C207" s="94" t="s">
        <v>146</v>
      </c>
      <c r="D207" s="7" t="s">
        <v>26</v>
      </c>
      <c r="E207" s="8" t="s">
        <v>27</v>
      </c>
      <c r="F207" s="94" t="s">
        <v>142</v>
      </c>
      <c r="G207" s="107">
        <v>14000</v>
      </c>
      <c r="H207" s="108">
        <v>0</v>
      </c>
      <c r="I207" s="100">
        <f t="shared" si="0"/>
        <v>6027683</v>
      </c>
      <c r="J207" s="96">
        <v>20220901</v>
      </c>
      <c r="K207" s="97"/>
      <c r="L207" s="94" t="s">
        <v>73</v>
      </c>
      <c r="M207" s="97" t="s">
        <v>343</v>
      </c>
      <c r="N207" s="94"/>
      <c r="O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</row>
    <row r="208" spans="1:29" ht="14">
      <c r="A208" s="102"/>
      <c r="B208" s="96">
        <v>20220901</v>
      </c>
      <c r="C208" s="94" t="s">
        <v>146</v>
      </c>
      <c r="D208" s="7" t="s">
        <v>26</v>
      </c>
      <c r="E208" s="8" t="s">
        <v>27</v>
      </c>
      <c r="F208" s="94" t="s">
        <v>142</v>
      </c>
      <c r="G208" s="107">
        <v>10000</v>
      </c>
      <c r="H208" s="108">
        <v>0</v>
      </c>
      <c r="I208" s="100">
        <f t="shared" si="0"/>
        <v>6037683</v>
      </c>
      <c r="J208" s="96">
        <v>20220901</v>
      </c>
      <c r="K208" s="97"/>
      <c r="L208" s="94" t="s">
        <v>73</v>
      </c>
      <c r="M208" s="97" t="s">
        <v>344</v>
      </c>
      <c r="N208" s="94"/>
      <c r="O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</row>
    <row r="209" spans="1:29" ht="14">
      <c r="A209" s="102"/>
      <c r="B209" s="96">
        <v>20220901</v>
      </c>
      <c r="C209" s="94" t="s">
        <v>146</v>
      </c>
      <c r="D209" s="7" t="s">
        <v>26</v>
      </c>
      <c r="E209" s="8" t="s">
        <v>27</v>
      </c>
      <c r="F209" s="94" t="s">
        <v>142</v>
      </c>
      <c r="G209" s="107">
        <v>14000</v>
      </c>
      <c r="H209" s="108">
        <v>0</v>
      </c>
      <c r="I209" s="100">
        <f t="shared" si="0"/>
        <v>6051683</v>
      </c>
      <c r="J209" s="96">
        <v>20220901</v>
      </c>
      <c r="K209" s="97"/>
      <c r="L209" s="94" t="s">
        <v>73</v>
      </c>
      <c r="M209" s="97" t="s">
        <v>345</v>
      </c>
      <c r="N209" s="94"/>
      <c r="O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</row>
    <row r="210" spans="1:29" ht="14">
      <c r="A210" s="102"/>
      <c r="B210" s="96">
        <v>20220901</v>
      </c>
      <c r="C210" s="94" t="s">
        <v>146</v>
      </c>
      <c r="D210" s="7" t="s">
        <v>26</v>
      </c>
      <c r="E210" s="8" t="s">
        <v>27</v>
      </c>
      <c r="F210" s="94" t="s">
        <v>142</v>
      </c>
      <c r="G210" s="107">
        <v>14000</v>
      </c>
      <c r="H210" s="108">
        <v>0</v>
      </c>
      <c r="I210" s="100">
        <f t="shared" si="0"/>
        <v>6065683</v>
      </c>
      <c r="J210" s="96">
        <v>20220901</v>
      </c>
      <c r="K210" s="97"/>
      <c r="L210" s="94" t="s">
        <v>73</v>
      </c>
      <c r="M210" s="97" t="s">
        <v>346</v>
      </c>
      <c r="N210" s="94"/>
      <c r="O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</row>
    <row r="211" spans="1:29" ht="14">
      <c r="A211" s="102"/>
      <c r="B211" s="96">
        <v>20220901</v>
      </c>
      <c r="C211" s="94" t="s">
        <v>146</v>
      </c>
      <c r="D211" s="7" t="s">
        <v>26</v>
      </c>
      <c r="E211" s="8" t="s">
        <v>27</v>
      </c>
      <c r="F211" s="94" t="s">
        <v>142</v>
      </c>
      <c r="G211" s="107">
        <v>15000</v>
      </c>
      <c r="H211" s="108">
        <v>0</v>
      </c>
      <c r="I211" s="100">
        <f t="shared" si="0"/>
        <v>6080683</v>
      </c>
      <c r="J211" s="96">
        <v>20220901</v>
      </c>
      <c r="K211" s="97"/>
      <c r="L211" s="94" t="s">
        <v>73</v>
      </c>
      <c r="M211" s="97" t="s">
        <v>347</v>
      </c>
      <c r="N211" s="94"/>
      <c r="O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</row>
    <row r="212" spans="1:29" ht="14">
      <c r="A212" s="102"/>
      <c r="B212" s="96">
        <v>20220901</v>
      </c>
      <c r="C212" s="94" t="s">
        <v>146</v>
      </c>
      <c r="D212" s="7" t="s">
        <v>26</v>
      </c>
      <c r="E212" s="8" t="s">
        <v>27</v>
      </c>
      <c r="F212" s="94" t="s">
        <v>142</v>
      </c>
      <c r="G212" s="107">
        <v>10000</v>
      </c>
      <c r="H212" s="108">
        <v>0</v>
      </c>
      <c r="I212" s="100">
        <f t="shared" si="0"/>
        <v>6090683</v>
      </c>
      <c r="J212" s="96">
        <v>20220901</v>
      </c>
      <c r="K212" s="97"/>
      <c r="L212" s="94" t="s">
        <v>73</v>
      </c>
      <c r="M212" s="97" t="s">
        <v>348</v>
      </c>
      <c r="N212" s="94"/>
      <c r="O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</row>
    <row r="213" spans="1:29" ht="14">
      <c r="A213" s="102"/>
      <c r="B213" s="96">
        <v>20220901</v>
      </c>
      <c r="C213" s="94" t="s">
        <v>146</v>
      </c>
      <c r="D213" s="7" t="s">
        <v>26</v>
      </c>
      <c r="E213" s="8" t="s">
        <v>27</v>
      </c>
      <c r="F213" s="94" t="s">
        <v>142</v>
      </c>
      <c r="G213" s="107">
        <v>10000</v>
      </c>
      <c r="H213" s="108">
        <v>0</v>
      </c>
      <c r="I213" s="100">
        <f t="shared" si="0"/>
        <v>6100683</v>
      </c>
      <c r="J213" s="96">
        <v>20220901</v>
      </c>
      <c r="K213" s="97"/>
      <c r="L213" s="94" t="s">
        <v>73</v>
      </c>
      <c r="M213" s="97" t="s">
        <v>349</v>
      </c>
      <c r="N213" s="94"/>
      <c r="O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</row>
    <row r="214" spans="1:29" ht="14">
      <c r="A214" s="102"/>
      <c r="B214" s="96">
        <v>20220901</v>
      </c>
      <c r="C214" s="94" t="s">
        <v>146</v>
      </c>
      <c r="D214" s="7" t="s">
        <v>26</v>
      </c>
      <c r="E214" s="8" t="s">
        <v>27</v>
      </c>
      <c r="F214" s="94" t="s">
        <v>142</v>
      </c>
      <c r="G214" s="107">
        <v>15000</v>
      </c>
      <c r="H214" s="108">
        <v>0</v>
      </c>
      <c r="I214" s="100">
        <f t="shared" si="0"/>
        <v>6115683</v>
      </c>
      <c r="J214" s="96">
        <v>20220901</v>
      </c>
      <c r="K214" s="97"/>
      <c r="L214" s="94" t="s">
        <v>73</v>
      </c>
      <c r="M214" s="97" t="s">
        <v>350</v>
      </c>
      <c r="N214" s="94"/>
      <c r="O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</row>
    <row r="215" spans="1:29" ht="14">
      <c r="A215" s="102"/>
      <c r="B215" s="96">
        <v>20220901</v>
      </c>
      <c r="C215" s="94" t="s">
        <v>146</v>
      </c>
      <c r="D215" s="7" t="s">
        <v>26</v>
      </c>
      <c r="E215" s="8" t="s">
        <v>27</v>
      </c>
      <c r="F215" s="94" t="s">
        <v>142</v>
      </c>
      <c r="G215" s="107">
        <v>14000</v>
      </c>
      <c r="H215" s="108">
        <v>0</v>
      </c>
      <c r="I215" s="100">
        <f t="shared" si="0"/>
        <v>6129683</v>
      </c>
      <c r="J215" s="96">
        <v>20220901</v>
      </c>
      <c r="K215" s="97"/>
      <c r="L215" s="94" t="s">
        <v>73</v>
      </c>
      <c r="M215" s="97" t="s">
        <v>351</v>
      </c>
      <c r="N215" s="94"/>
      <c r="O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</row>
    <row r="216" spans="1:29" ht="14">
      <c r="A216" s="102"/>
      <c r="B216" s="96">
        <v>20220901</v>
      </c>
      <c r="C216" s="94" t="s">
        <v>146</v>
      </c>
      <c r="D216" s="7" t="s">
        <v>26</v>
      </c>
      <c r="E216" s="8" t="s">
        <v>27</v>
      </c>
      <c r="F216" s="94" t="s">
        <v>142</v>
      </c>
      <c r="G216" s="107">
        <v>14000</v>
      </c>
      <c r="H216" s="108">
        <v>0</v>
      </c>
      <c r="I216" s="100">
        <f t="shared" si="0"/>
        <v>6143683</v>
      </c>
      <c r="J216" s="96">
        <v>20220901</v>
      </c>
      <c r="K216" s="97"/>
      <c r="L216" s="94" t="s">
        <v>73</v>
      </c>
      <c r="M216" s="97" t="s">
        <v>352</v>
      </c>
      <c r="N216" s="94"/>
      <c r="O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</row>
    <row r="217" spans="1:29" ht="14">
      <c r="A217" s="102"/>
      <c r="B217" s="96">
        <v>20220901</v>
      </c>
      <c r="C217" s="94" t="s">
        <v>146</v>
      </c>
      <c r="D217" s="7" t="s">
        <v>26</v>
      </c>
      <c r="E217" s="8" t="s">
        <v>27</v>
      </c>
      <c r="F217" s="94" t="s">
        <v>142</v>
      </c>
      <c r="G217" s="107">
        <v>14000</v>
      </c>
      <c r="H217" s="108">
        <v>0</v>
      </c>
      <c r="I217" s="100">
        <f t="shared" si="0"/>
        <v>6157683</v>
      </c>
      <c r="J217" s="96">
        <v>20220901</v>
      </c>
      <c r="K217" s="97"/>
      <c r="L217" s="94" t="s">
        <v>73</v>
      </c>
      <c r="M217" s="97" t="s">
        <v>353</v>
      </c>
      <c r="N217" s="94"/>
      <c r="O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</row>
    <row r="218" spans="1:29" ht="14">
      <c r="A218" s="102"/>
      <c r="B218" s="96">
        <v>20220901</v>
      </c>
      <c r="C218" s="94" t="s">
        <v>146</v>
      </c>
      <c r="D218" s="7" t="s">
        <v>26</v>
      </c>
      <c r="E218" s="8" t="s">
        <v>27</v>
      </c>
      <c r="F218" s="94" t="s">
        <v>142</v>
      </c>
      <c r="G218" s="107">
        <v>14000</v>
      </c>
      <c r="H218" s="108">
        <v>0</v>
      </c>
      <c r="I218" s="100">
        <f t="shared" si="0"/>
        <v>6171683</v>
      </c>
      <c r="J218" s="96">
        <v>20220901</v>
      </c>
      <c r="K218" s="97"/>
      <c r="L218" s="94" t="s">
        <v>73</v>
      </c>
      <c r="M218" s="97" t="s">
        <v>354</v>
      </c>
      <c r="N218" s="94"/>
      <c r="O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</row>
    <row r="219" spans="1:29" ht="14">
      <c r="A219" s="102"/>
      <c r="B219" s="96">
        <v>20220901</v>
      </c>
      <c r="C219" s="94" t="s">
        <v>146</v>
      </c>
      <c r="D219" s="7" t="s">
        <v>26</v>
      </c>
      <c r="E219" s="8" t="s">
        <v>27</v>
      </c>
      <c r="F219" s="94" t="s">
        <v>142</v>
      </c>
      <c r="G219" s="107">
        <v>10000</v>
      </c>
      <c r="H219" s="108">
        <v>0</v>
      </c>
      <c r="I219" s="100">
        <f t="shared" si="0"/>
        <v>6181683</v>
      </c>
      <c r="J219" s="96">
        <v>20220901</v>
      </c>
      <c r="K219" s="97"/>
      <c r="L219" s="94" t="s">
        <v>73</v>
      </c>
      <c r="M219" s="97" t="s">
        <v>355</v>
      </c>
      <c r="N219" s="94"/>
      <c r="O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</row>
    <row r="220" spans="1:29" ht="14">
      <c r="A220" s="102"/>
      <c r="B220" s="96">
        <v>20220901</v>
      </c>
      <c r="C220" s="94" t="s">
        <v>146</v>
      </c>
      <c r="D220" s="7" t="s">
        <v>26</v>
      </c>
      <c r="E220" s="8" t="s">
        <v>27</v>
      </c>
      <c r="F220" s="94" t="s">
        <v>142</v>
      </c>
      <c r="G220" s="107">
        <v>10000</v>
      </c>
      <c r="H220" s="108">
        <v>0</v>
      </c>
      <c r="I220" s="100">
        <f t="shared" si="0"/>
        <v>6191683</v>
      </c>
      <c r="J220" s="96">
        <v>20220901</v>
      </c>
      <c r="K220" s="97"/>
      <c r="L220" s="94" t="s">
        <v>73</v>
      </c>
      <c r="M220" s="97" t="s">
        <v>356</v>
      </c>
      <c r="N220" s="94"/>
      <c r="O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</row>
    <row r="221" spans="1:29" ht="14">
      <c r="A221" s="102"/>
      <c r="B221" s="96">
        <v>20220901</v>
      </c>
      <c r="C221" s="94" t="s">
        <v>146</v>
      </c>
      <c r="D221" s="7" t="s">
        <v>26</v>
      </c>
      <c r="E221" s="8" t="s">
        <v>27</v>
      </c>
      <c r="F221" s="94" t="s">
        <v>142</v>
      </c>
      <c r="G221" s="107">
        <v>10000</v>
      </c>
      <c r="H221" s="108">
        <v>0</v>
      </c>
      <c r="I221" s="100">
        <f t="shared" si="0"/>
        <v>6201683</v>
      </c>
      <c r="J221" s="96">
        <v>20220901</v>
      </c>
      <c r="K221" s="97"/>
      <c r="L221" s="94" t="s">
        <v>73</v>
      </c>
      <c r="M221" s="97" t="s">
        <v>349</v>
      </c>
      <c r="N221" s="94"/>
      <c r="O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</row>
    <row r="222" spans="1:29" ht="14">
      <c r="A222" s="102"/>
      <c r="B222" s="96">
        <v>20220901</v>
      </c>
      <c r="C222" s="94" t="s">
        <v>146</v>
      </c>
      <c r="D222" s="7" t="s">
        <v>26</v>
      </c>
      <c r="E222" s="8" t="s">
        <v>27</v>
      </c>
      <c r="F222" s="94" t="s">
        <v>142</v>
      </c>
      <c r="G222" s="107">
        <v>10000</v>
      </c>
      <c r="H222" s="108">
        <v>0</v>
      </c>
      <c r="I222" s="100">
        <f t="shared" si="0"/>
        <v>6211683</v>
      </c>
      <c r="J222" s="96">
        <v>20220901</v>
      </c>
      <c r="K222" s="97"/>
      <c r="L222" s="94" t="s">
        <v>73</v>
      </c>
      <c r="M222" s="97" t="s">
        <v>357</v>
      </c>
      <c r="N222" s="94"/>
      <c r="O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</row>
    <row r="223" spans="1:29" ht="14">
      <c r="A223" s="102"/>
      <c r="B223" s="96">
        <v>20220901</v>
      </c>
      <c r="C223" s="94" t="s">
        <v>146</v>
      </c>
      <c r="D223" s="7" t="s">
        <v>26</v>
      </c>
      <c r="E223" s="8" t="s">
        <v>27</v>
      </c>
      <c r="F223" s="94" t="s">
        <v>142</v>
      </c>
      <c r="G223" s="107">
        <v>14000</v>
      </c>
      <c r="H223" s="108">
        <v>0</v>
      </c>
      <c r="I223" s="100">
        <f t="shared" si="0"/>
        <v>6225683</v>
      </c>
      <c r="J223" s="96">
        <v>20220901</v>
      </c>
      <c r="K223" s="97"/>
      <c r="L223" s="94" t="s">
        <v>73</v>
      </c>
      <c r="M223" s="97" t="s">
        <v>358</v>
      </c>
      <c r="N223" s="94"/>
      <c r="O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</row>
    <row r="224" spans="1:29" ht="14">
      <c r="A224" s="102"/>
      <c r="B224" s="96">
        <v>20220901</v>
      </c>
      <c r="C224" s="94" t="s">
        <v>146</v>
      </c>
      <c r="D224" s="7" t="s">
        <v>26</v>
      </c>
      <c r="E224" s="8" t="s">
        <v>27</v>
      </c>
      <c r="F224" s="94" t="s">
        <v>142</v>
      </c>
      <c r="G224" s="107">
        <v>13000</v>
      </c>
      <c r="H224" s="108">
        <v>0</v>
      </c>
      <c r="I224" s="100">
        <f t="shared" si="0"/>
        <v>6238683</v>
      </c>
      <c r="J224" s="96">
        <v>20220901</v>
      </c>
      <c r="K224" s="97"/>
      <c r="L224" s="94" t="s">
        <v>73</v>
      </c>
      <c r="M224" s="97" t="s">
        <v>359</v>
      </c>
      <c r="N224" s="94"/>
      <c r="O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</row>
    <row r="225" spans="1:29" ht="14">
      <c r="A225" s="102"/>
      <c r="B225" s="96">
        <v>20220901</v>
      </c>
      <c r="C225" s="94" t="s">
        <v>146</v>
      </c>
      <c r="D225" s="7" t="s">
        <v>26</v>
      </c>
      <c r="E225" s="8" t="s">
        <v>27</v>
      </c>
      <c r="F225" s="94" t="s">
        <v>142</v>
      </c>
      <c r="G225" s="107">
        <v>17000</v>
      </c>
      <c r="H225" s="108">
        <v>0</v>
      </c>
      <c r="I225" s="100">
        <f t="shared" si="0"/>
        <v>6255683</v>
      </c>
      <c r="J225" s="96">
        <v>20220901</v>
      </c>
      <c r="K225" s="97"/>
      <c r="L225" s="94" t="s">
        <v>73</v>
      </c>
      <c r="M225" s="97" t="s">
        <v>360</v>
      </c>
      <c r="N225" s="94"/>
      <c r="O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</row>
    <row r="226" spans="1:29" ht="14">
      <c r="A226" s="102"/>
      <c r="B226" s="96">
        <v>20220901</v>
      </c>
      <c r="C226" s="94" t="s">
        <v>146</v>
      </c>
      <c r="D226" s="7" t="s">
        <v>26</v>
      </c>
      <c r="E226" s="8" t="s">
        <v>27</v>
      </c>
      <c r="F226" s="94" t="s">
        <v>142</v>
      </c>
      <c r="G226" s="107">
        <v>10000</v>
      </c>
      <c r="H226" s="108">
        <v>0</v>
      </c>
      <c r="I226" s="100">
        <f t="shared" si="0"/>
        <v>6265683</v>
      </c>
      <c r="J226" s="96">
        <v>20220901</v>
      </c>
      <c r="K226" s="97"/>
      <c r="L226" s="94" t="s">
        <v>73</v>
      </c>
      <c r="M226" s="97" t="s">
        <v>361</v>
      </c>
      <c r="N226" s="94"/>
      <c r="O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</row>
    <row r="227" spans="1:29" ht="14">
      <c r="A227" s="102"/>
      <c r="B227" s="96">
        <v>20220901</v>
      </c>
      <c r="C227" s="94" t="s">
        <v>146</v>
      </c>
      <c r="D227" s="7" t="s">
        <v>26</v>
      </c>
      <c r="E227" s="8" t="s">
        <v>27</v>
      </c>
      <c r="F227" s="94" t="s">
        <v>142</v>
      </c>
      <c r="G227" s="107">
        <v>14000</v>
      </c>
      <c r="H227" s="108">
        <v>0</v>
      </c>
      <c r="I227" s="100">
        <f t="shared" si="0"/>
        <v>6279683</v>
      </c>
      <c r="J227" s="96">
        <v>20220901</v>
      </c>
      <c r="K227" s="97"/>
      <c r="L227" s="94" t="s">
        <v>73</v>
      </c>
      <c r="M227" s="97" t="s">
        <v>362</v>
      </c>
      <c r="N227" s="94"/>
      <c r="O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</row>
    <row r="228" spans="1:29" ht="14">
      <c r="A228" s="102"/>
      <c r="B228" s="96">
        <v>20220901</v>
      </c>
      <c r="C228" s="94" t="s">
        <v>146</v>
      </c>
      <c r="D228" s="7" t="s">
        <v>26</v>
      </c>
      <c r="E228" s="8" t="s">
        <v>27</v>
      </c>
      <c r="F228" s="94" t="s">
        <v>142</v>
      </c>
      <c r="G228" s="107">
        <v>10000</v>
      </c>
      <c r="H228" s="108">
        <v>0</v>
      </c>
      <c r="I228" s="100">
        <f t="shared" si="0"/>
        <v>6289683</v>
      </c>
      <c r="J228" s="96">
        <v>20220901</v>
      </c>
      <c r="K228" s="97"/>
      <c r="L228" s="94" t="s">
        <v>73</v>
      </c>
      <c r="M228" s="97" t="s">
        <v>363</v>
      </c>
      <c r="N228" s="94"/>
      <c r="O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</row>
    <row r="229" spans="1:29" ht="14">
      <c r="A229" s="102"/>
      <c r="B229" s="96">
        <v>20220901</v>
      </c>
      <c r="C229" s="94" t="s">
        <v>146</v>
      </c>
      <c r="D229" s="7" t="s">
        <v>26</v>
      </c>
      <c r="E229" s="8" t="s">
        <v>27</v>
      </c>
      <c r="F229" s="94" t="s">
        <v>142</v>
      </c>
      <c r="G229" s="107">
        <v>14000</v>
      </c>
      <c r="H229" s="108">
        <v>0</v>
      </c>
      <c r="I229" s="100">
        <f t="shared" si="0"/>
        <v>6303683</v>
      </c>
      <c r="J229" s="96">
        <v>20220901</v>
      </c>
      <c r="K229" s="97"/>
      <c r="L229" s="94" t="s">
        <v>73</v>
      </c>
      <c r="M229" s="97" t="s">
        <v>364</v>
      </c>
      <c r="N229" s="94"/>
      <c r="O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</row>
    <row r="230" spans="1:29" ht="14">
      <c r="A230" s="102"/>
      <c r="B230" s="96">
        <v>20220901</v>
      </c>
      <c r="C230" s="94" t="s">
        <v>146</v>
      </c>
      <c r="D230" s="7" t="s">
        <v>26</v>
      </c>
      <c r="E230" s="8" t="s">
        <v>27</v>
      </c>
      <c r="F230" s="94" t="s">
        <v>142</v>
      </c>
      <c r="G230" s="107">
        <v>14000</v>
      </c>
      <c r="H230" s="108">
        <v>0</v>
      </c>
      <c r="I230" s="100">
        <f t="shared" si="0"/>
        <v>6317683</v>
      </c>
      <c r="J230" s="96">
        <v>20220901</v>
      </c>
      <c r="K230" s="97"/>
      <c r="L230" s="94" t="s">
        <v>73</v>
      </c>
      <c r="M230" s="97" t="s">
        <v>365</v>
      </c>
      <c r="N230" s="94"/>
      <c r="O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</row>
    <row r="231" spans="1:29" ht="14">
      <c r="A231" s="102"/>
      <c r="B231" s="96">
        <v>20220901</v>
      </c>
      <c r="C231" s="94" t="s">
        <v>146</v>
      </c>
      <c r="D231" s="7" t="s">
        <v>26</v>
      </c>
      <c r="E231" s="8" t="s">
        <v>27</v>
      </c>
      <c r="F231" s="94" t="s">
        <v>142</v>
      </c>
      <c r="G231" s="107">
        <v>17000</v>
      </c>
      <c r="H231" s="108">
        <v>0</v>
      </c>
      <c r="I231" s="100">
        <f t="shared" si="0"/>
        <v>6334683</v>
      </c>
      <c r="J231" s="96">
        <v>20220901</v>
      </c>
      <c r="K231" s="97"/>
      <c r="L231" s="94" t="s">
        <v>73</v>
      </c>
      <c r="M231" s="97" t="s">
        <v>366</v>
      </c>
      <c r="N231" s="94"/>
      <c r="O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</row>
    <row r="232" spans="1:29" ht="14">
      <c r="A232" s="102"/>
      <c r="B232" s="96">
        <v>20220901</v>
      </c>
      <c r="C232" s="94" t="s">
        <v>146</v>
      </c>
      <c r="D232" s="7" t="s">
        <v>26</v>
      </c>
      <c r="E232" s="8" t="s">
        <v>27</v>
      </c>
      <c r="F232" s="94" t="s">
        <v>142</v>
      </c>
      <c r="G232" s="107">
        <v>15000</v>
      </c>
      <c r="H232" s="108">
        <v>0</v>
      </c>
      <c r="I232" s="100">
        <f t="shared" si="0"/>
        <v>6349683</v>
      </c>
      <c r="J232" s="96">
        <v>20220901</v>
      </c>
      <c r="K232" s="97"/>
      <c r="L232" s="94" t="s">
        <v>73</v>
      </c>
      <c r="M232" s="97" t="s">
        <v>367</v>
      </c>
      <c r="N232" s="94"/>
      <c r="O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</row>
    <row r="233" spans="1:29" ht="14">
      <c r="A233" s="102"/>
      <c r="B233" s="96">
        <v>20220901</v>
      </c>
      <c r="C233" s="94" t="s">
        <v>146</v>
      </c>
      <c r="D233" s="7" t="s">
        <v>26</v>
      </c>
      <c r="E233" s="8" t="s">
        <v>27</v>
      </c>
      <c r="F233" s="94" t="s">
        <v>142</v>
      </c>
      <c r="G233" s="107">
        <v>10000</v>
      </c>
      <c r="H233" s="108">
        <v>0</v>
      </c>
      <c r="I233" s="100">
        <f t="shared" si="0"/>
        <v>6359683</v>
      </c>
      <c r="J233" s="96">
        <v>20220901</v>
      </c>
      <c r="K233" s="97"/>
      <c r="L233" s="94" t="s">
        <v>73</v>
      </c>
      <c r="M233" s="97" t="s">
        <v>368</v>
      </c>
      <c r="N233" s="94"/>
      <c r="O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</row>
    <row r="234" spans="1:29" ht="14">
      <c r="A234" s="102"/>
      <c r="B234" s="96">
        <v>20220901</v>
      </c>
      <c r="C234" s="94" t="s">
        <v>146</v>
      </c>
      <c r="D234" s="7" t="s">
        <v>26</v>
      </c>
      <c r="E234" s="8" t="s">
        <v>27</v>
      </c>
      <c r="F234" s="94" t="s">
        <v>142</v>
      </c>
      <c r="G234" s="107">
        <v>10000</v>
      </c>
      <c r="H234" s="108">
        <v>0</v>
      </c>
      <c r="I234" s="100">
        <f t="shared" si="0"/>
        <v>6369683</v>
      </c>
      <c r="J234" s="96">
        <v>20220901</v>
      </c>
      <c r="K234" s="97"/>
      <c r="L234" s="94" t="s">
        <v>73</v>
      </c>
      <c r="M234" s="97" t="s">
        <v>369</v>
      </c>
      <c r="N234" s="94"/>
      <c r="O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</row>
    <row r="235" spans="1:29" ht="14">
      <c r="A235" s="102"/>
      <c r="B235" s="96">
        <v>20220901</v>
      </c>
      <c r="C235" s="94" t="s">
        <v>146</v>
      </c>
      <c r="D235" s="7" t="s">
        <v>26</v>
      </c>
      <c r="E235" s="8" t="s">
        <v>27</v>
      </c>
      <c r="F235" s="94" t="s">
        <v>142</v>
      </c>
      <c r="G235" s="107">
        <v>15000</v>
      </c>
      <c r="H235" s="108">
        <v>0</v>
      </c>
      <c r="I235" s="100">
        <f t="shared" si="0"/>
        <v>6384683</v>
      </c>
      <c r="J235" s="96">
        <v>20220901</v>
      </c>
      <c r="K235" s="97"/>
      <c r="L235" s="94" t="s">
        <v>73</v>
      </c>
      <c r="M235" s="97" t="s">
        <v>370</v>
      </c>
      <c r="N235" s="94"/>
      <c r="O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</row>
    <row r="236" spans="1:29" ht="14">
      <c r="A236" s="102"/>
      <c r="B236" s="96">
        <v>20220901</v>
      </c>
      <c r="C236" s="94" t="s">
        <v>146</v>
      </c>
      <c r="D236" s="7" t="s">
        <v>26</v>
      </c>
      <c r="E236" s="8" t="s">
        <v>27</v>
      </c>
      <c r="F236" s="94" t="s">
        <v>142</v>
      </c>
      <c r="G236" s="107">
        <v>15000</v>
      </c>
      <c r="H236" s="108">
        <v>0</v>
      </c>
      <c r="I236" s="100">
        <f t="shared" si="0"/>
        <v>6399683</v>
      </c>
      <c r="J236" s="96">
        <v>20220901</v>
      </c>
      <c r="K236" s="97"/>
      <c r="L236" s="94" t="s">
        <v>73</v>
      </c>
      <c r="M236" s="97" t="s">
        <v>371</v>
      </c>
      <c r="N236" s="94"/>
      <c r="O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</row>
    <row r="237" spans="1:29" ht="14">
      <c r="A237" s="102"/>
      <c r="B237" s="96">
        <v>20220901</v>
      </c>
      <c r="C237" s="94" t="s">
        <v>146</v>
      </c>
      <c r="D237" s="7" t="s">
        <v>26</v>
      </c>
      <c r="E237" s="8" t="s">
        <v>27</v>
      </c>
      <c r="F237" s="94" t="s">
        <v>142</v>
      </c>
      <c r="G237" s="107">
        <v>15000</v>
      </c>
      <c r="H237" s="108">
        <v>0</v>
      </c>
      <c r="I237" s="100">
        <f t="shared" si="0"/>
        <v>6414683</v>
      </c>
      <c r="J237" s="96">
        <v>20220901</v>
      </c>
      <c r="K237" s="97"/>
      <c r="L237" s="94" t="s">
        <v>73</v>
      </c>
      <c r="M237" s="97" t="s">
        <v>372</v>
      </c>
      <c r="N237" s="94"/>
      <c r="O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</row>
    <row r="238" spans="1:29" ht="14">
      <c r="A238" s="102"/>
      <c r="B238" s="96">
        <v>20220901</v>
      </c>
      <c r="C238" s="94" t="s">
        <v>146</v>
      </c>
      <c r="D238" s="7" t="s">
        <v>26</v>
      </c>
      <c r="E238" s="8" t="s">
        <v>27</v>
      </c>
      <c r="F238" s="94" t="s">
        <v>142</v>
      </c>
      <c r="G238" s="107">
        <v>10000</v>
      </c>
      <c r="H238" s="108">
        <v>0</v>
      </c>
      <c r="I238" s="100">
        <f t="shared" si="0"/>
        <v>6424683</v>
      </c>
      <c r="J238" s="96">
        <v>20220901</v>
      </c>
      <c r="K238" s="97"/>
      <c r="L238" s="94" t="s">
        <v>73</v>
      </c>
      <c r="M238" s="97" t="s">
        <v>373</v>
      </c>
      <c r="N238" s="94"/>
      <c r="O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</row>
    <row r="239" spans="1:29" ht="14">
      <c r="A239" s="102"/>
      <c r="B239" s="96">
        <v>20220901</v>
      </c>
      <c r="C239" s="94" t="s">
        <v>146</v>
      </c>
      <c r="D239" s="7" t="s">
        <v>26</v>
      </c>
      <c r="E239" s="8" t="s">
        <v>27</v>
      </c>
      <c r="F239" s="94" t="s">
        <v>142</v>
      </c>
      <c r="G239" s="107">
        <v>10000</v>
      </c>
      <c r="H239" s="108">
        <v>0</v>
      </c>
      <c r="I239" s="100">
        <f t="shared" si="0"/>
        <v>6434683</v>
      </c>
      <c r="J239" s="96">
        <v>20220901</v>
      </c>
      <c r="K239" s="97"/>
      <c r="L239" s="94" t="s">
        <v>73</v>
      </c>
      <c r="M239" s="97" t="s">
        <v>374</v>
      </c>
      <c r="N239" s="94"/>
      <c r="O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</row>
    <row r="240" spans="1:29" ht="14">
      <c r="A240" s="102"/>
      <c r="B240" s="96">
        <v>20220901</v>
      </c>
      <c r="C240" s="94" t="s">
        <v>146</v>
      </c>
      <c r="D240" s="7" t="s">
        <v>26</v>
      </c>
      <c r="E240" s="8" t="s">
        <v>27</v>
      </c>
      <c r="F240" s="94" t="s">
        <v>142</v>
      </c>
      <c r="G240" s="107">
        <v>17000</v>
      </c>
      <c r="H240" s="108">
        <v>0</v>
      </c>
      <c r="I240" s="100">
        <f t="shared" si="0"/>
        <v>6451683</v>
      </c>
      <c r="J240" s="96">
        <v>20220901</v>
      </c>
      <c r="K240" s="97"/>
      <c r="L240" s="94" t="s">
        <v>73</v>
      </c>
      <c r="M240" s="97" t="s">
        <v>375</v>
      </c>
      <c r="N240" s="94"/>
      <c r="O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</row>
    <row r="241" spans="1:29" ht="14">
      <c r="A241" s="102"/>
      <c r="B241" s="96">
        <v>20220901</v>
      </c>
      <c r="C241" s="94" t="s">
        <v>146</v>
      </c>
      <c r="D241" s="7" t="s">
        <v>26</v>
      </c>
      <c r="E241" s="8" t="s">
        <v>27</v>
      </c>
      <c r="F241" s="94" t="s">
        <v>142</v>
      </c>
      <c r="G241" s="107">
        <v>10000</v>
      </c>
      <c r="H241" s="108">
        <v>0</v>
      </c>
      <c r="I241" s="100">
        <f t="shared" si="0"/>
        <v>6461683</v>
      </c>
      <c r="J241" s="96">
        <v>20220901</v>
      </c>
      <c r="K241" s="97"/>
      <c r="L241" s="94" t="s">
        <v>73</v>
      </c>
      <c r="M241" s="97" t="s">
        <v>376</v>
      </c>
      <c r="N241" s="94"/>
      <c r="O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</row>
    <row r="242" spans="1:29" ht="14">
      <c r="A242" s="102"/>
      <c r="B242" s="96">
        <v>20220901</v>
      </c>
      <c r="C242" s="94" t="s">
        <v>146</v>
      </c>
      <c r="D242" s="7" t="s">
        <v>26</v>
      </c>
      <c r="E242" s="8" t="s">
        <v>27</v>
      </c>
      <c r="F242" s="94" t="s">
        <v>142</v>
      </c>
      <c r="G242" s="107">
        <v>14000</v>
      </c>
      <c r="H242" s="108">
        <v>0</v>
      </c>
      <c r="I242" s="100">
        <f t="shared" si="0"/>
        <v>6475683</v>
      </c>
      <c r="J242" s="96">
        <v>20220901</v>
      </c>
      <c r="K242" s="97"/>
      <c r="L242" s="94" t="s">
        <v>73</v>
      </c>
      <c r="M242" s="97" t="s">
        <v>377</v>
      </c>
      <c r="N242" s="94"/>
      <c r="O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</row>
    <row r="243" spans="1:29" ht="14">
      <c r="A243" s="102"/>
      <c r="B243" s="96">
        <v>20220901</v>
      </c>
      <c r="C243" s="94" t="s">
        <v>146</v>
      </c>
      <c r="D243" s="7" t="s">
        <v>26</v>
      </c>
      <c r="E243" s="8" t="s">
        <v>27</v>
      </c>
      <c r="F243" s="94" t="s">
        <v>142</v>
      </c>
      <c r="G243" s="107">
        <v>12000</v>
      </c>
      <c r="H243" s="108">
        <v>0</v>
      </c>
      <c r="I243" s="100">
        <f t="shared" si="0"/>
        <v>6487683</v>
      </c>
      <c r="J243" s="96">
        <v>20220901</v>
      </c>
      <c r="K243" s="97"/>
      <c r="L243" s="94" t="s">
        <v>73</v>
      </c>
      <c r="M243" s="97" t="s">
        <v>378</v>
      </c>
      <c r="N243" s="94"/>
      <c r="O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</row>
    <row r="244" spans="1:29" ht="14">
      <c r="A244" s="102"/>
      <c r="B244" s="96">
        <v>20220901</v>
      </c>
      <c r="C244" s="94" t="s">
        <v>146</v>
      </c>
      <c r="D244" s="7" t="s">
        <v>26</v>
      </c>
      <c r="E244" s="8" t="s">
        <v>27</v>
      </c>
      <c r="F244" s="94" t="s">
        <v>142</v>
      </c>
      <c r="G244" s="107">
        <v>10000</v>
      </c>
      <c r="H244" s="108">
        <v>0</v>
      </c>
      <c r="I244" s="100">
        <f t="shared" si="0"/>
        <v>6497683</v>
      </c>
      <c r="J244" s="96">
        <v>20220901</v>
      </c>
      <c r="K244" s="97"/>
      <c r="L244" s="94" t="s">
        <v>73</v>
      </c>
      <c r="M244" s="97" t="s">
        <v>379</v>
      </c>
      <c r="N244" s="94"/>
      <c r="O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</row>
    <row r="245" spans="1:29" ht="14">
      <c r="A245" s="102"/>
      <c r="B245" s="96">
        <v>20220901</v>
      </c>
      <c r="C245" s="94" t="s">
        <v>146</v>
      </c>
      <c r="D245" s="7" t="s">
        <v>26</v>
      </c>
      <c r="E245" s="8" t="s">
        <v>27</v>
      </c>
      <c r="F245" s="94" t="s">
        <v>142</v>
      </c>
      <c r="G245" s="107">
        <v>15000</v>
      </c>
      <c r="H245" s="108">
        <v>0</v>
      </c>
      <c r="I245" s="100">
        <f t="shared" si="0"/>
        <v>6512683</v>
      </c>
      <c r="J245" s="96">
        <v>20220901</v>
      </c>
      <c r="K245" s="97"/>
      <c r="L245" s="94" t="s">
        <v>73</v>
      </c>
      <c r="M245" s="97" t="s">
        <v>380</v>
      </c>
      <c r="N245" s="94"/>
      <c r="O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</row>
    <row r="246" spans="1:29" ht="14">
      <c r="A246" s="102"/>
      <c r="B246" s="96">
        <v>20220901</v>
      </c>
      <c r="C246" s="94" t="s">
        <v>146</v>
      </c>
      <c r="D246" s="7" t="s">
        <v>26</v>
      </c>
      <c r="E246" s="8" t="s">
        <v>27</v>
      </c>
      <c r="F246" s="94" t="s">
        <v>142</v>
      </c>
      <c r="G246" s="107">
        <v>10000</v>
      </c>
      <c r="H246" s="108">
        <v>0</v>
      </c>
      <c r="I246" s="100">
        <f t="shared" si="0"/>
        <v>6522683</v>
      </c>
      <c r="J246" s="96">
        <v>20220901</v>
      </c>
      <c r="K246" s="97"/>
      <c r="L246" s="94" t="s">
        <v>73</v>
      </c>
      <c r="M246" s="97" t="s">
        <v>381</v>
      </c>
      <c r="N246" s="94"/>
      <c r="O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</row>
    <row r="247" spans="1:29" ht="14">
      <c r="A247" s="102"/>
      <c r="B247" s="96">
        <v>20220901</v>
      </c>
      <c r="C247" s="94" t="s">
        <v>146</v>
      </c>
      <c r="D247" s="7" t="s">
        <v>26</v>
      </c>
      <c r="E247" s="8" t="s">
        <v>27</v>
      </c>
      <c r="F247" s="94" t="s">
        <v>142</v>
      </c>
      <c r="G247" s="107">
        <v>17000</v>
      </c>
      <c r="H247" s="108">
        <v>0</v>
      </c>
      <c r="I247" s="100">
        <f t="shared" si="0"/>
        <v>6539683</v>
      </c>
      <c r="J247" s="96">
        <v>20220901</v>
      </c>
      <c r="K247" s="97"/>
      <c r="L247" s="94" t="s">
        <v>73</v>
      </c>
      <c r="M247" s="97" t="s">
        <v>382</v>
      </c>
      <c r="N247" s="94"/>
      <c r="O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</row>
    <row r="248" spans="1:29" ht="14">
      <c r="A248" s="102"/>
      <c r="B248" s="96">
        <v>20220901</v>
      </c>
      <c r="C248" s="94" t="s">
        <v>146</v>
      </c>
      <c r="D248" s="7" t="s">
        <v>26</v>
      </c>
      <c r="E248" s="8" t="s">
        <v>27</v>
      </c>
      <c r="F248" s="94" t="s">
        <v>142</v>
      </c>
      <c r="G248" s="107">
        <v>17000</v>
      </c>
      <c r="H248" s="108">
        <v>0</v>
      </c>
      <c r="I248" s="100">
        <f t="shared" si="0"/>
        <v>6556683</v>
      </c>
      <c r="J248" s="96">
        <v>20220901</v>
      </c>
      <c r="K248" s="97"/>
      <c r="L248" s="94" t="s">
        <v>73</v>
      </c>
      <c r="M248" s="97" t="s">
        <v>383</v>
      </c>
      <c r="N248" s="94"/>
      <c r="O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</row>
    <row r="249" spans="1:29" ht="14">
      <c r="A249" s="102"/>
      <c r="B249" s="96">
        <v>20220901</v>
      </c>
      <c r="C249" s="94" t="s">
        <v>146</v>
      </c>
      <c r="D249" s="7" t="s">
        <v>26</v>
      </c>
      <c r="E249" s="8" t="s">
        <v>27</v>
      </c>
      <c r="F249" s="94" t="s">
        <v>142</v>
      </c>
      <c r="G249" s="107">
        <v>30000</v>
      </c>
      <c r="H249" s="108">
        <v>0</v>
      </c>
      <c r="I249" s="100">
        <f t="shared" si="0"/>
        <v>6586683</v>
      </c>
      <c r="J249" s="96">
        <v>20220901</v>
      </c>
      <c r="K249" s="97"/>
      <c r="L249" s="94" t="s">
        <v>73</v>
      </c>
      <c r="M249" s="97" t="s">
        <v>384</v>
      </c>
      <c r="N249" s="94"/>
      <c r="O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</row>
    <row r="250" spans="1:29" ht="14">
      <c r="A250" s="102"/>
      <c r="B250" s="96">
        <v>20220901</v>
      </c>
      <c r="C250" s="94" t="s">
        <v>146</v>
      </c>
      <c r="D250" s="7" t="s">
        <v>26</v>
      </c>
      <c r="E250" s="8" t="s">
        <v>27</v>
      </c>
      <c r="F250" s="94" t="s">
        <v>142</v>
      </c>
      <c r="G250" s="107">
        <v>10000</v>
      </c>
      <c r="H250" s="108">
        <v>0</v>
      </c>
      <c r="I250" s="100">
        <f t="shared" si="0"/>
        <v>6596683</v>
      </c>
      <c r="J250" s="96">
        <v>20220901</v>
      </c>
      <c r="K250" s="97"/>
      <c r="L250" s="94" t="s">
        <v>73</v>
      </c>
      <c r="M250" s="97" t="s">
        <v>385</v>
      </c>
      <c r="N250" s="94"/>
      <c r="O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</row>
    <row r="251" spans="1:29" ht="14">
      <c r="A251" s="102"/>
      <c r="B251" s="96">
        <v>20220901</v>
      </c>
      <c r="C251" s="94" t="s">
        <v>146</v>
      </c>
      <c r="D251" s="7" t="s">
        <v>26</v>
      </c>
      <c r="E251" s="8" t="s">
        <v>27</v>
      </c>
      <c r="F251" s="94" t="s">
        <v>142</v>
      </c>
      <c r="G251" s="107">
        <v>15000</v>
      </c>
      <c r="H251" s="108">
        <v>0</v>
      </c>
      <c r="I251" s="100">
        <f t="shared" si="0"/>
        <v>6611683</v>
      </c>
      <c r="J251" s="96">
        <v>20220901</v>
      </c>
      <c r="K251" s="97"/>
      <c r="L251" s="94" t="s">
        <v>73</v>
      </c>
      <c r="M251" s="97" t="s">
        <v>386</v>
      </c>
      <c r="N251" s="94"/>
      <c r="O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</row>
    <row r="252" spans="1:29" ht="14">
      <c r="A252" s="102"/>
      <c r="B252" s="96">
        <v>20220901</v>
      </c>
      <c r="C252" s="94" t="s">
        <v>146</v>
      </c>
      <c r="D252" s="7" t="s">
        <v>26</v>
      </c>
      <c r="E252" s="8" t="s">
        <v>27</v>
      </c>
      <c r="F252" s="94" t="s">
        <v>142</v>
      </c>
      <c r="G252" s="107">
        <v>10000</v>
      </c>
      <c r="H252" s="108">
        <v>0</v>
      </c>
      <c r="I252" s="100">
        <f t="shared" si="0"/>
        <v>6621683</v>
      </c>
      <c r="J252" s="96">
        <v>20220901</v>
      </c>
      <c r="K252" s="97"/>
      <c r="L252" s="94" t="s">
        <v>73</v>
      </c>
      <c r="M252" s="97" t="s">
        <v>387</v>
      </c>
      <c r="N252" s="94"/>
      <c r="O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</row>
    <row r="253" spans="1:29" ht="14">
      <c r="A253" s="102"/>
      <c r="B253" s="96">
        <v>20220901</v>
      </c>
      <c r="C253" s="94" t="s">
        <v>146</v>
      </c>
      <c r="D253" s="7" t="s">
        <v>26</v>
      </c>
      <c r="E253" s="8" t="s">
        <v>27</v>
      </c>
      <c r="F253" s="94" t="s">
        <v>142</v>
      </c>
      <c r="G253" s="107">
        <v>10000</v>
      </c>
      <c r="H253" s="108">
        <v>0</v>
      </c>
      <c r="I253" s="100">
        <f t="shared" si="0"/>
        <v>6631683</v>
      </c>
      <c r="J253" s="96">
        <v>20220901</v>
      </c>
      <c r="K253" s="97"/>
      <c r="L253" s="94" t="s">
        <v>73</v>
      </c>
      <c r="M253" s="97" t="s">
        <v>388</v>
      </c>
      <c r="N253" s="94"/>
      <c r="O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</row>
    <row r="254" spans="1:29" ht="14">
      <c r="A254" s="102"/>
      <c r="B254" s="96">
        <v>20220901</v>
      </c>
      <c r="C254" s="94" t="s">
        <v>146</v>
      </c>
      <c r="D254" s="7" t="s">
        <v>26</v>
      </c>
      <c r="E254" s="8" t="s">
        <v>27</v>
      </c>
      <c r="F254" s="94" t="s">
        <v>142</v>
      </c>
      <c r="G254" s="107">
        <v>10000</v>
      </c>
      <c r="H254" s="108">
        <v>0</v>
      </c>
      <c r="I254" s="100">
        <f t="shared" si="0"/>
        <v>6641683</v>
      </c>
      <c r="J254" s="96">
        <v>20220901</v>
      </c>
      <c r="K254" s="97"/>
      <c r="L254" s="94" t="s">
        <v>73</v>
      </c>
      <c r="M254" s="97" t="s">
        <v>389</v>
      </c>
      <c r="N254" s="94"/>
      <c r="O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</row>
    <row r="255" spans="1:29" ht="14">
      <c r="A255" s="102"/>
      <c r="B255" s="96">
        <v>20220901</v>
      </c>
      <c r="C255" s="94" t="s">
        <v>146</v>
      </c>
      <c r="D255" s="7" t="s">
        <v>26</v>
      </c>
      <c r="E255" s="8" t="s">
        <v>27</v>
      </c>
      <c r="F255" s="94" t="s">
        <v>142</v>
      </c>
      <c r="G255" s="107">
        <v>14000</v>
      </c>
      <c r="H255" s="108">
        <v>0</v>
      </c>
      <c r="I255" s="100">
        <f t="shared" si="0"/>
        <v>6655683</v>
      </c>
      <c r="J255" s="96">
        <v>20220901</v>
      </c>
      <c r="K255" s="97"/>
      <c r="L255" s="94" t="s">
        <v>73</v>
      </c>
      <c r="M255" s="97" t="s">
        <v>390</v>
      </c>
      <c r="N255" s="94"/>
      <c r="O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</row>
    <row r="256" spans="1:29" ht="14">
      <c r="A256" s="102"/>
      <c r="B256" s="96">
        <v>20220901</v>
      </c>
      <c r="C256" s="94" t="s">
        <v>146</v>
      </c>
      <c r="D256" s="7" t="s">
        <v>26</v>
      </c>
      <c r="E256" s="8" t="s">
        <v>27</v>
      </c>
      <c r="F256" s="94" t="s">
        <v>142</v>
      </c>
      <c r="G256" s="107">
        <v>15000</v>
      </c>
      <c r="H256" s="108">
        <v>0</v>
      </c>
      <c r="I256" s="100">
        <f t="shared" si="0"/>
        <v>6670683</v>
      </c>
      <c r="J256" s="96">
        <v>20220901</v>
      </c>
      <c r="K256" s="97"/>
      <c r="L256" s="94" t="s">
        <v>73</v>
      </c>
      <c r="M256" s="97" t="s">
        <v>391</v>
      </c>
      <c r="N256" s="94"/>
      <c r="O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</row>
    <row r="257" spans="1:29" ht="14">
      <c r="A257" s="102"/>
      <c r="B257" s="96">
        <v>20220901</v>
      </c>
      <c r="C257" s="94" t="s">
        <v>146</v>
      </c>
      <c r="D257" s="7" t="s">
        <v>26</v>
      </c>
      <c r="E257" s="8" t="s">
        <v>27</v>
      </c>
      <c r="F257" s="94" t="s">
        <v>142</v>
      </c>
      <c r="G257" s="107">
        <v>15000</v>
      </c>
      <c r="H257" s="108">
        <v>0</v>
      </c>
      <c r="I257" s="100">
        <f t="shared" si="0"/>
        <v>6685683</v>
      </c>
      <c r="J257" s="96">
        <v>20220901</v>
      </c>
      <c r="K257" s="97"/>
      <c r="L257" s="94" t="s">
        <v>73</v>
      </c>
      <c r="M257" s="97" t="s">
        <v>392</v>
      </c>
      <c r="N257" s="94"/>
      <c r="O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</row>
    <row r="258" spans="1:29" ht="14">
      <c r="A258" s="102"/>
      <c r="B258" s="96">
        <v>20220901</v>
      </c>
      <c r="C258" s="94" t="s">
        <v>146</v>
      </c>
      <c r="D258" s="7" t="s">
        <v>26</v>
      </c>
      <c r="E258" s="8" t="s">
        <v>27</v>
      </c>
      <c r="F258" s="94" t="s">
        <v>142</v>
      </c>
      <c r="G258" s="107">
        <v>10000</v>
      </c>
      <c r="H258" s="108">
        <v>0</v>
      </c>
      <c r="I258" s="100">
        <f t="shared" si="0"/>
        <v>6695683</v>
      </c>
      <c r="J258" s="96">
        <v>20220901</v>
      </c>
      <c r="K258" s="97"/>
      <c r="L258" s="94" t="s">
        <v>73</v>
      </c>
      <c r="M258" s="97" t="s">
        <v>393</v>
      </c>
      <c r="N258" s="94"/>
      <c r="O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</row>
    <row r="259" spans="1:29" ht="14">
      <c r="A259" s="102"/>
      <c r="B259" s="96">
        <v>20220901</v>
      </c>
      <c r="C259" s="94" t="s">
        <v>146</v>
      </c>
      <c r="D259" s="7" t="s">
        <v>26</v>
      </c>
      <c r="E259" s="8" t="s">
        <v>27</v>
      </c>
      <c r="F259" s="94" t="s">
        <v>142</v>
      </c>
      <c r="G259" s="107">
        <v>17000</v>
      </c>
      <c r="H259" s="108">
        <v>0</v>
      </c>
      <c r="I259" s="100">
        <f t="shared" si="0"/>
        <v>6712683</v>
      </c>
      <c r="J259" s="96">
        <v>20220901</v>
      </c>
      <c r="K259" s="97"/>
      <c r="L259" s="94" t="s">
        <v>73</v>
      </c>
      <c r="M259" s="97" t="s">
        <v>394</v>
      </c>
      <c r="N259" s="94"/>
      <c r="O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</row>
    <row r="260" spans="1:29" ht="14">
      <c r="A260" s="102"/>
      <c r="B260" s="96">
        <v>20220901</v>
      </c>
      <c r="C260" s="94" t="s">
        <v>146</v>
      </c>
      <c r="D260" s="7" t="s">
        <v>26</v>
      </c>
      <c r="E260" s="8" t="s">
        <v>27</v>
      </c>
      <c r="F260" s="94" t="s">
        <v>142</v>
      </c>
      <c r="G260" s="107">
        <v>14000</v>
      </c>
      <c r="H260" s="108">
        <v>0</v>
      </c>
      <c r="I260" s="100">
        <f t="shared" si="0"/>
        <v>6726683</v>
      </c>
      <c r="J260" s="96">
        <v>20220901</v>
      </c>
      <c r="K260" s="97"/>
      <c r="L260" s="94" t="s">
        <v>73</v>
      </c>
      <c r="M260" s="97" t="s">
        <v>395</v>
      </c>
      <c r="N260" s="94"/>
      <c r="O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</row>
    <row r="261" spans="1:29" ht="14">
      <c r="A261" s="102"/>
      <c r="B261" s="96">
        <v>20220901</v>
      </c>
      <c r="C261" s="94" t="s">
        <v>146</v>
      </c>
      <c r="D261" s="7" t="s">
        <v>26</v>
      </c>
      <c r="E261" s="8" t="s">
        <v>27</v>
      </c>
      <c r="F261" s="94" t="s">
        <v>142</v>
      </c>
      <c r="G261" s="107">
        <v>12000</v>
      </c>
      <c r="H261" s="108">
        <v>0</v>
      </c>
      <c r="I261" s="100">
        <f t="shared" si="0"/>
        <v>6738683</v>
      </c>
      <c r="J261" s="96">
        <v>20220901</v>
      </c>
      <c r="K261" s="97"/>
      <c r="L261" s="94" t="s">
        <v>73</v>
      </c>
      <c r="M261" s="97" t="s">
        <v>396</v>
      </c>
      <c r="N261" s="94"/>
      <c r="O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</row>
    <row r="262" spans="1:29" ht="14">
      <c r="A262" s="102"/>
      <c r="B262" s="96">
        <v>20220901</v>
      </c>
      <c r="C262" s="94" t="s">
        <v>146</v>
      </c>
      <c r="D262" s="7" t="s">
        <v>26</v>
      </c>
      <c r="E262" s="8" t="s">
        <v>27</v>
      </c>
      <c r="F262" s="94" t="s">
        <v>142</v>
      </c>
      <c r="G262" s="107">
        <v>17000</v>
      </c>
      <c r="H262" s="108">
        <v>0</v>
      </c>
      <c r="I262" s="100">
        <f t="shared" ref="I262:I516" si="1">I261+G262-H262</f>
        <v>6755683</v>
      </c>
      <c r="J262" s="96">
        <v>20220901</v>
      </c>
      <c r="K262" s="97"/>
      <c r="L262" s="94" t="s">
        <v>73</v>
      </c>
      <c r="M262" s="97" t="s">
        <v>397</v>
      </c>
      <c r="N262" s="94"/>
      <c r="O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</row>
    <row r="263" spans="1:29" ht="14">
      <c r="A263" s="102"/>
      <c r="B263" s="96">
        <v>20220901</v>
      </c>
      <c r="C263" s="94" t="s">
        <v>146</v>
      </c>
      <c r="D263" s="7" t="s">
        <v>26</v>
      </c>
      <c r="E263" s="8" t="s">
        <v>27</v>
      </c>
      <c r="F263" s="94" t="s">
        <v>142</v>
      </c>
      <c r="G263" s="107">
        <v>10000</v>
      </c>
      <c r="H263" s="108">
        <v>0</v>
      </c>
      <c r="I263" s="100">
        <f t="shared" si="1"/>
        <v>6765683</v>
      </c>
      <c r="J263" s="96">
        <v>20220901</v>
      </c>
      <c r="K263" s="97"/>
      <c r="L263" s="94" t="s">
        <v>73</v>
      </c>
      <c r="M263" s="97" t="s">
        <v>398</v>
      </c>
      <c r="N263" s="94"/>
      <c r="O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</row>
    <row r="264" spans="1:29" ht="14">
      <c r="A264" s="102"/>
      <c r="B264" s="96">
        <v>20220901</v>
      </c>
      <c r="C264" s="94" t="s">
        <v>146</v>
      </c>
      <c r="D264" s="7" t="s">
        <v>26</v>
      </c>
      <c r="E264" s="8" t="s">
        <v>27</v>
      </c>
      <c r="F264" s="94" t="s">
        <v>142</v>
      </c>
      <c r="G264" s="107">
        <v>14000</v>
      </c>
      <c r="H264" s="108">
        <v>0</v>
      </c>
      <c r="I264" s="100">
        <f t="shared" si="1"/>
        <v>6779683</v>
      </c>
      <c r="J264" s="96">
        <v>20220901</v>
      </c>
      <c r="K264" s="97"/>
      <c r="L264" s="94" t="s">
        <v>73</v>
      </c>
      <c r="M264" s="97" t="s">
        <v>399</v>
      </c>
      <c r="N264" s="94"/>
      <c r="O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</row>
    <row r="265" spans="1:29" ht="14">
      <c r="A265" s="102"/>
      <c r="B265" s="96">
        <v>20220901</v>
      </c>
      <c r="C265" s="94" t="s">
        <v>146</v>
      </c>
      <c r="D265" s="7" t="s">
        <v>26</v>
      </c>
      <c r="E265" s="8" t="s">
        <v>27</v>
      </c>
      <c r="F265" s="94" t="s">
        <v>142</v>
      </c>
      <c r="G265" s="107">
        <v>15000</v>
      </c>
      <c r="H265" s="108">
        <v>0</v>
      </c>
      <c r="I265" s="100">
        <f t="shared" si="1"/>
        <v>6794683</v>
      </c>
      <c r="J265" s="96">
        <v>20220901</v>
      </c>
      <c r="K265" s="97"/>
      <c r="L265" s="94" t="s">
        <v>73</v>
      </c>
      <c r="M265" s="97" t="s">
        <v>400</v>
      </c>
      <c r="N265" s="94"/>
      <c r="O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</row>
    <row r="266" spans="1:29" ht="14">
      <c r="A266" s="102"/>
      <c r="B266" s="96">
        <v>20220901</v>
      </c>
      <c r="C266" s="94" t="s">
        <v>146</v>
      </c>
      <c r="D266" s="7" t="s">
        <v>26</v>
      </c>
      <c r="E266" s="8" t="s">
        <v>27</v>
      </c>
      <c r="F266" s="94" t="s">
        <v>142</v>
      </c>
      <c r="G266" s="107">
        <v>14000</v>
      </c>
      <c r="H266" s="108">
        <v>0</v>
      </c>
      <c r="I266" s="100">
        <f t="shared" si="1"/>
        <v>6808683</v>
      </c>
      <c r="J266" s="96">
        <v>20220901</v>
      </c>
      <c r="K266" s="97"/>
      <c r="L266" s="94" t="s">
        <v>73</v>
      </c>
      <c r="M266" s="97" t="s">
        <v>401</v>
      </c>
      <c r="N266" s="94"/>
      <c r="O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</row>
    <row r="267" spans="1:29" ht="14">
      <c r="A267" s="102"/>
      <c r="B267" s="96">
        <v>20220901</v>
      </c>
      <c r="C267" s="94" t="s">
        <v>146</v>
      </c>
      <c r="D267" s="7" t="s">
        <v>26</v>
      </c>
      <c r="E267" s="8" t="s">
        <v>27</v>
      </c>
      <c r="F267" s="94" t="s">
        <v>142</v>
      </c>
      <c r="G267" s="107">
        <v>17000</v>
      </c>
      <c r="H267" s="108">
        <v>0</v>
      </c>
      <c r="I267" s="100">
        <f t="shared" si="1"/>
        <v>6825683</v>
      </c>
      <c r="J267" s="96">
        <v>20220901</v>
      </c>
      <c r="K267" s="97"/>
      <c r="L267" s="94" t="s">
        <v>73</v>
      </c>
      <c r="M267" s="97" t="s">
        <v>402</v>
      </c>
      <c r="N267" s="94"/>
      <c r="O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</row>
    <row r="268" spans="1:29" ht="14">
      <c r="A268" s="102"/>
      <c r="B268" s="96">
        <v>20220901</v>
      </c>
      <c r="C268" s="94" t="s">
        <v>146</v>
      </c>
      <c r="D268" s="7" t="s">
        <v>26</v>
      </c>
      <c r="E268" s="8" t="s">
        <v>27</v>
      </c>
      <c r="F268" s="94" t="s">
        <v>142</v>
      </c>
      <c r="G268" s="107">
        <v>10000</v>
      </c>
      <c r="H268" s="108">
        <v>0</v>
      </c>
      <c r="I268" s="100">
        <f t="shared" si="1"/>
        <v>6835683</v>
      </c>
      <c r="J268" s="96">
        <v>20220901</v>
      </c>
      <c r="K268" s="97"/>
      <c r="L268" s="94" t="s">
        <v>73</v>
      </c>
      <c r="M268" s="97" t="s">
        <v>403</v>
      </c>
      <c r="N268" s="94"/>
      <c r="O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</row>
    <row r="269" spans="1:29" ht="14">
      <c r="A269" s="102"/>
      <c r="B269" s="96">
        <v>20220901</v>
      </c>
      <c r="C269" s="94" t="s">
        <v>146</v>
      </c>
      <c r="D269" s="7" t="s">
        <v>26</v>
      </c>
      <c r="E269" s="8" t="s">
        <v>27</v>
      </c>
      <c r="F269" s="94" t="s">
        <v>142</v>
      </c>
      <c r="G269" s="107">
        <v>14000</v>
      </c>
      <c r="H269" s="108">
        <v>0</v>
      </c>
      <c r="I269" s="100">
        <f t="shared" si="1"/>
        <v>6849683</v>
      </c>
      <c r="J269" s="96">
        <v>20220901</v>
      </c>
      <c r="K269" s="97"/>
      <c r="L269" s="94" t="s">
        <v>73</v>
      </c>
      <c r="M269" s="97" t="s">
        <v>371</v>
      </c>
      <c r="N269" s="94"/>
      <c r="O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</row>
    <row r="270" spans="1:29" ht="14">
      <c r="A270" s="102"/>
      <c r="B270" s="96">
        <v>20220901</v>
      </c>
      <c r="C270" s="94" t="s">
        <v>146</v>
      </c>
      <c r="D270" s="7" t="s">
        <v>26</v>
      </c>
      <c r="E270" s="8" t="s">
        <v>27</v>
      </c>
      <c r="F270" s="94" t="s">
        <v>142</v>
      </c>
      <c r="G270" s="107">
        <v>15000</v>
      </c>
      <c r="H270" s="108">
        <v>0</v>
      </c>
      <c r="I270" s="100">
        <f t="shared" si="1"/>
        <v>6864683</v>
      </c>
      <c r="J270" s="96">
        <v>20220901</v>
      </c>
      <c r="K270" s="97"/>
      <c r="L270" s="94" t="s">
        <v>73</v>
      </c>
      <c r="M270" s="97" t="s">
        <v>404</v>
      </c>
      <c r="N270" s="94"/>
      <c r="O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</row>
    <row r="271" spans="1:29" ht="14">
      <c r="A271" s="102"/>
      <c r="B271" s="96">
        <v>20220901</v>
      </c>
      <c r="C271" s="94" t="s">
        <v>146</v>
      </c>
      <c r="D271" s="7" t="s">
        <v>26</v>
      </c>
      <c r="E271" s="8" t="s">
        <v>27</v>
      </c>
      <c r="F271" s="94" t="s">
        <v>142</v>
      </c>
      <c r="G271" s="107">
        <v>10000</v>
      </c>
      <c r="H271" s="108">
        <v>0</v>
      </c>
      <c r="I271" s="100">
        <f t="shared" si="1"/>
        <v>6874683</v>
      </c>
      <c r="J271" s="96">
        <v>20220901</v>
      </c>
      <c r="K271" s="97"/>
      <c r="L271" s="94" t="s">
        <v>73</v>
      </c>
      <c r="M271" s="97" t="s">
        <v>405</v>
      </c>
      <c r="N271" s="94"/>
      <c r="O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</row>
    <row r="272" spans="1:29" ht="14">
      <c r="A272" s="102"/>
      <c r="B272" s="96">
        <v>20220901</v>
      </c>
      <c r="C272" s="94" t="s">
        <v>146</v>
      </c>
      <c r="D272" s="7" t="s">
        <v>26</v>
      </c>
      <c r="E272" s="8" t="s">
        <v>27</v>
      </c>
      <c r="F272" s="94" t="s">
        <v>142</v>
      </c>
      <c r="G272" s="107">
        <v>15000</v>
      </c>
      <c r="H272" s="108">
        <v>0</v>
      </c>
      <c r="I272" s="100">
        <f t="shared" si="1"/>
        <v>6889683</v>
      </c>
      <c r="J272" s="96">
        <v>20220901</v>
      </c>
      <c r="K272" s="97"/>
      <c r="L272" s="94" t="s">
        <v>73</v>
      </c>
      <c r="M272" s="97" t="s">
        <v>406</v>
      </c>
      <c r="N272" s="94"/>
      <c r="O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</row>
    <row r="273" spans="1:29" ht="14">
      <c r="A273" s="102"/>
      <c r="B273" s="96">
        <v>20220901</v>
      </c>
      <c r="C273" s="94" t="s">
        <v>146</v>
      </c>
      <c r="D273" s="7" t="s">
        <v>26</v>
      </c>
      <c r="E273" s="8" t="s">
        <v>27</v>
      </c>
      <c r="F273" s="94" t="s">
        <v>142</v>
      </c>
      <c r="G273" s="107">
        <v>10000</v>
      </c>
      <c r="H273" s="108">
        <v>0</v>
      </c>
      <c r="I273" s="100">
        <f t="shared" si="1"/>
        <v>6899683</v>
      </c>
      <c r="J273" s="96">
        <v>20220901</v>
      </c>
      <c r="K273" s="97"/>
      <c r="L273" s="94" t="s">
        <v>73</v>
      </c>
      <c r="M273" s="97" t="s">
        <v>407</v>
      </c>
      <c r="N273" s="94"/>
      <c r="O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</row>
    <row r="274" spans="1:29" ht="14">
      <c r="A274" s="102"/>
      <c r="B274" s="96">
        <v>20220901</v>
      </c>
      <c r="C274" s="94" t="s">
        <v>146</v>
      </c>
      <c r="D274" s="7" t="s">
        <v>26</v>
      </c>
      <c r="E274" s="8" t="s">
        <v>27</v>
      </c>
      <c r="F274" s="94" t="s">
        <v>142</v>
      </c>
      <c r="G274" s="107">
        <v>13000</v>
      </c>
      <c r="H274" s="108">
        <v>0</v>
      </c>
      <c r="I274" s="100">
        <f t="shared" si="1"/>
        <v>6912683</v>
      </c>
      <c r="J274" s="96">
        <v>20220901</v>
      </c>
      <c r="K274" s="97"/>
      <c r="L274" s="94" t="s">
        <v>73</v>
      </c>
      <c r="M274" s="97" t="s">
        <v>408</v>
      </c>
      <c r="N274" s="94"/>
      <c r="O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</row>
    <row r="275" spans="1:29" ht="14">
      <c r="A275" s="102"/>
      <c r="B275" s="96">
        <v>20220901</v>
      </c>
      <c r="C275" s="94" t="s">
        <v>146</v>
      </c>
      <c r="D275" s="7" t="s">
        <v>26</v>
      </c>
      <c r="E275" s="8" t="s">
        <v>27</v>
      </c>
      <c r="F275" s="94" t="s">
        <v>142</v>
      </c>
      <c r="G275" s="107">
        <v>17000</v>
      </c>
      <c r="H275" s="108">
        <v>0</v>
      </c>
      <c r="I275" s="100">
        <f t="shared" si="1"/>
        <v>6929683</v>
      </c>
      <c r="J275" s="96">
        <v>20220901</v>
      </c>
      <c r="K275" s="97"/>
      <c r="L275" s="94" t="s">
        <v>73</v>
      </c>
      <c r="M275" s="97" t="s">
        <v>409</v>
      </c>
      <c r="N275" s="94"/>
      <c r="O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</row>
    <row r="276" spans="1:29" ht="14">
      <c r="A276" s="102"/>
      <c r="B276" s="96">
        <v>20220901</v>
      </c>
      <c r="C276" s="94" t="s">
        <v>146</v>
      </c>
      <c r="D276" s="7" t="s">
        <v>26</v>
      </c>
      <c r="E276" s="8" t="s">
        <v>27</v>
      </c>
      <c r="F276" s="94" t="s">
        <v>142</v>
      </c>
      <c r="G276" s="107">
        <v>14000</v>
      </c>
      <c r="H276" s="108">
        <v>0</v>
      </c>
      <c r="I276" s="100">
        <f t="shared" si="1"/>
        <v>6943683</v>
      </c>
      <c r="J276" s="96">
        <v>20220901</v>
      </c>
      <c r="K276" s="97"/>
      <c r="L276" s="94" t="s">
        <v>73</v>
      </c>
      <c r="M276" s="97" t="s">
        <v>410</v>
      </c>
      <c r="N276" s="94"/>
      <c r="O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</row>
    <row r="277" spans="1:29" ht="14">
      <c r="A277" s="102"/>
      <c r="B277" s="96">
        <v>20220901</v>
      </c>
      <c r="C277" s="94" t="s">
        <v>146</v>
      </c>
      <c r="D277" s="7" t="s">
        <v>26</v>
      </c>
      <c r="E277" s="8" t="s">
        <v>27</v>
      </c>
      <c r="F277" s="94" t="s">
        <v>142</v>
      </c>
      <c r="G277" s="107">
        <v>10000</v>
      </c>
      <c r="H277" s="108">
        <v>0</v>
      </c>
      <c r="I277" s="100">
        <f t="shared" si="1"/>
        <v>6953683</v>
      </c>
      <c r="J277" s="96">
        <v>20220901</v>
      </c>
      <c r="K277" s="97"/>
      <c r="L277" s="94" t="s">
        <v>73</v>
      </c>
      <c r="M277" s="97" t="s">
        <v>411</v>
      </c>
      <c r="N277" s="94"/>
      <c r="O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</row>
    <row r="278" spans="1:29" ht="14">
      <c r="A278" s="102"/>
      <c r="B278" s="96">
        <v>20220901</v>
      </c>
      <c r="C278" s="94" t="s">
        <v>146</v>
      </c>
      <c r="D278" s="7" t="s">
        <v>26</v>
      </c>
      <c r="E278" s="8" t="s">
        <v>27</v>
      </c>
      <c r="F278" s="94" t="s">
        <v>142</v>
      </c>
      <c r="G278" s="107">
        <v>13000</v>
      </c>
      <c r="H278" s="108">
        <v>0</v>
      </c>
      <c r="I278" s="100">
        <f t="shared" si="1"/>
        <v>6966683</v>
      </c>
      <c r="J278" s="96">
        <v>20220901</v>
      </c>
      <c r="K278" s="97"/>
      <c r="L278" s="94" t="s">
        <v>73</v>
      </c>
      <c r="M278" s="97" t="s">
        <v>412</v>
      </c>
      <c r="N278" s="94"/>
      <c r="O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</row>
    <row r="279" spans="1:29" ht="14">
      <c r="A279" s="102"/>
      <c r="B279" s="96">
        <v>20220901</v>
      </c>
      <c r="C279" s="94" t="s">
        <v>146</v>
      </c>
      <c r="D279" s="7" t="s">
        <v>26</v>
      </c>
      <c r="E279" s="8" t="s">
        <v>27</v>
      </c>
      <c r="F279" s="94" t="s">
        <v>142</v>
      </c>
      <c r="G279" s="107">
        <v>14000</v>
      </c>
      <c r="H279" s="108">
        <v>0</v>
      </c>
      <c r="I279" s="100">
        <f t="shared" si="1"/>
        <v>6980683</v>
      </c>
      <c r="J279" s="96">
        <v>20220901</v>
      </c>
      <c r="K279" s="97"/>
      <c r="L279" s="94" t="s">
        <v>73</v>
      </c>
      <c r="M279" s="97" t="s">
        <v>413</v>
      </c>
      <c r="N279" s="94"/>
      <c r="O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</row>
    <row r="280" spans="1:29" ht="14">
      <c r="A280" s="102"/>
      <c r="B280" s="96">
        <v>20220901</v>
      </c>
      <c r="C280" s="94" t="s">
        <v>146</v>
      </c>
      <c r="D280" s="7" t="s">
        <v>26</v>
      </c>
      <c r="E280" s="8" t="s">
        <v>27</v>
      </c>
      <c r="F280" s="94" t="s">
        <v>142</v>
      </c>
      <c r="G280" s="107">
        <v>17000</v>
      </c>
      <c r="H280" s="108">
        <v>0</v>
      </c>
      <c r="I280" s="100">
        <f t="shared" si="1"/>
        <v>6997683</v>
      </c>
      <c r="J280" s="96">
        <v>20220901</v>
      </c>
      <c r="K280" s="97"/>
      <c r="L280" s="94" t="s">
        <v>73</v>
      </c>
      <c r="M280" s="97" t="s">
        <v>414</v>
      </c>
      <c r="N280" s="94"/>
      <c r="O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</row>
    <row r="281" spans="1:29" ht="14">
      <c r="A281" s="102"/>
      <c r="B281" s="96">
        <v>20220901</v>
      </c>
      <c r="C281" s="94" t="s">
        <v>146</v>
      </c>
      <c r="D281" s="7" t="s">
        <v>26</v>
      </c>
      <c r="E281" s="8" t="s">
        <v>27</v>
      </c>
      <c r="F281" s="94" t="s">
        <v>142</v>
      </c>
      <c r="G281" s="107">
        <v>15000</v>
      </c>
      <c r="H281" s="108">
        <v>0</v>
      </c>
      <c r="I281" s="100">
        <f t="shared" si="1"/>
        <v>7012683</v>
      </c>
      <c r="J281" s="96">
        <v>20220901</v>
      </c>
      <c r="K281" s="97"/>
      <c r="L281" s="94" t="s">
        <v>73</v>
      </c>
      <c r="M281" s="97" t="s">
        <v>415</v>
      </c>
      <c r="N281" s="94"/>
      <c r="O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</row>
    <row r="282" spans="1:29" ht="14">
      <c r="A282" s="102"/>
      <c r="B282" s="96">
        <v>20220901</v>
      </c>
      <c r="C282" s="94" t="s">
        <v>146</v>
      </c>
      <c r="D282" s="7" t="s">
        <v>26</v>
      </c>
      <c r="E282" s="8" t="s">
        <v>27</v>
      </c>
      <c r="F282" s="94" t="s">
        <v>142</v>
      </c>
      <c r="G282" s="107">
        <v>10000</v>
      </c>
      <c r="H282" s="108">
        <v>0</v>
      </c>
      <c r="I282" s="100">
        <f t="shared" si="1"/>
        <v>7022683</v>
      </c>
      <c r="J282" s="96">
        <v>20220901</v>
      </c>
      <c r="K282" s="97"/>
      <c r="L282" s="94" t="s">
        <v>73</v>
      </c>
      <c r="M282" s="97" t="s">
        <v>416</v>
      </c>
      <c r="N282" s="94"/>
      <c r="O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</row>
    <row r="283" spans="1:29" ht="14">
      <c r="A283" s="102"/>
      <c r="B283" s="96">
        <v>20220901</v>
      </c>
      <c r="C283" s="94" t="s">
        <v>146</v>
      </c>
      <c r="D283" s="7" t="s">
        <v>26</v>
      </c>
      <c r="E283" s="8" t="s">
        <v>27</v>
      </c>
      <c r="F283" s="94" t="s">
        <v>142</v>
      </c>
      <c r="G283" s="107">
        <v>15000</v>
      </c>
      <c r="H283" s="108">
        <v>0</v>
      </c>
      <c r="I283" s="100">
        <f t="shared" si="1"/>
        <v>7037683</v>
      </c>
      <c r="J283" s="96">
        <v>20220901</v>
      </c>
      <c r="K283" s="97"/>
      <c r="L283" s="94" t="s">
        <v>73</v>
      </c>
      <c r="M283" s="97" t="s">
        <v>417</v>
      </c>
      <c r="N283" s="94"/>
      <c r="O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</row>
    <row r="284" spans="1:29" ht="14">
      <c r="A284" s="102"/>
      <c r="B284" s="96">
        <v>20220901</v>
      </c>
      <c r="C284" s="94" t="s">
        <v>146</v>
      </c>
      <c r="D284" s="7" t="s">
        <v>26</v>
      </c>
      <c r="E284" s="8" t="s">
        <v>27</v>
      </c>
      <c r="F284" s="94" t="s">
        <v>142</v>
      </c>
      <c r="G284" s="107">
        <v>10000</v>
      </c>
      <c r="H284" s="108">
        <v>0</v>
      </c>
      <c r="I284" s="100">
        <f t="shared" si="1"/>
        <v>7047683</v>
      </c>
      <c r="J284" s="96">
        <v>20220901</v>
      </c>
      <c r="K284" s="97"/>
      <c r="L284" s="94" t="s">
        <v>73</v>
      </c>
      <c r="M284" s="97" t="s">
        <v>153</v>
      </c>
      <c r="N284" s="94"/>
      <c r="O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</row>
    <row r="285" spans="1:29" ht="14">
      <c r="A285" s="102"/>
      <c r="B285" s="96">
        <v>20220901</v>
      </c>
      <c r="C285" s="94" t="s">
        <v>146</v>
      </c>
      <c r="D285" s="7" t="s">
        <v>26</v>
      </c>
      <c r="E285" s="8" t="s">
        <v>27</v>
      </c>
      <c r="F285" s="94" t="s">
        <v>142</v>
      </c>
      <c r="G285" s="107">
        <v>14000</v>
      </c>
      <c r="H285" s="108">
        <v>0</v>
      </c>
      <c r="I285" s="100">
        <f t="shared" si="1"/>
        <v>7061683</v>
      </c>
      <c r="J285" s="96">
        <v>20220901</v>
      </c>
      <c r="K285" s="97"/>
      <c r="L285" s="94" t="s">
        <v>73</v>
      </c>
      <c r="M285" s="97" t="s">
        <v>418</v>
      </c>
      <c r="N285" s="94"/>
      <c r="O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</row>
    <row r="286" spans="1:29" ht="14">
      <c r="A286" s="102"/>
      <c r="B286" s="96">
        <v>20220901</v>
      </c>
      <c r="C286" s="94" t="s">
        <v>146</v>
      </c>
      <c r="D286" s="7" t="s">
        <v>26</v>
      </c>
      <c r="E286" s="8" t="s">
        <v>27</v>
      </c>
      <c r="F286" s="94" t="s">
        <v>142</v>
      </c>
      <c r="G286" s="107">
        <v>14000</v>
      </c>
      <c r="H286" s="108">
        <v>0</v>
      </c>
      <c r="I286" s="100">
        <f t="shared" si="1"/>
        <v>7075683</v>
      </c>
      <c r="J286" s="96">
        <v>20220901</v>
      </c>
      <c r="K286" s="97"/>
      <c r="L286" s="94" t="s">
        <v>73</v>
      </c>
      <c r="M286" s="97" t="s">
        <v>419</v>
      </c>
      <c r="N286" s="94"/>
      <c r="O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</row>
    <row r="287" spans="1:29" ht="14">
      <c r="A287" s="102"/>
      <c r="B287" s="96">
        <v>20220901</v>
      </c>
      <c r="C287" s="94" t="s">
        <v>146</v>
      </c>
      <c r="D287" s="7" t="s">
        <v>26</v>
      </c>
      <c r="E287" s="8" t="s">
        <v>27</v>
      </c>
      <c r="F287" s="94" t="s">
        <v>142</v>
      </c>
      <c r="G287" s="107">
        <v>10000</v>
      </c>
      <c r="H287" s="108">
        <v>0</v>
      </c>
      <c r="I287" s="100">
        <f t="shared" si="1"/>
        <v>7085683</v>
      </c>
      <c r="J287" s="96">
        <v>20220901</v>
      </c>
      <c r="K287" s="97"/>
      <c r="L287" s="94" t="s">
        <v>73</v>
      </c>
      <c r="M287" s="97" t="s">
        <v>420</v>
      </c>
      <c r="N287" s="94"/>
      <c r="O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</row>
    <row r="288" spans="1:29" ht="14">
      <c r="A288" s="102"/>
      <c r="B288" s="96">
        <v>20220901</v>
      </c>
      <c r="C288" s="94" t="s">
        <v>146</v>
      </c>
      <c r="D288" s="7" t="s">
        <v>26</v>
      </c>
      <c r="E288" s="8" t="s">
        <v>27</v>
      </c>
      <c r="F288" s="94" t="s">
        <v>142</v>
      </c>
      <c r="G288" s="107">
        <v>13000</v>
      </c>
      <c r="H288" s="108">
        <v>0</v>
      </c>
      <c r="I288" s="100">
        <f t="shared" si="1"/>
        <v>7098683</v>
      </c>
      <c r="J288" s="96">
        <v>20220901</v>
      </c>
      <c r="K288" s="97"/>
      <c r="L288" s="94" t="s">
        <v>73</v>
      </c>
      <c r="M288" s="97" t="s">
        <v>421</v>
      </c>
      <c r="N288" s="94"/>
      <c r="O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</row>
    <row r="289" spans="1:29" ht="14">
      <c r="A289" s="102"/>
      <c r="B289" s="96">
        <v>20220901</v>
      </c>
      <c r="C289" s="94" t="s">
        <v>146</v>
      </c>
      <c r="D289" s="7" t="s">
        <v>26</v>
      </c>
      <c r="E289" s="8" t="s">
        <v>27</v>
      </c>
      <c r="F289" s="94" t="s">
        <v>142</v>
      </c>
      <c r="G289" s="107">
        <v>13000</v>
      </c>
      <c r="H289" s="108">
        <v>0</v>
      </c>
      <c r="I289" s="100">
        <f t="shared" si="1"/>
        <v>7111683</v>
      </c>
      <c r="J289" s="96">
        <v>20220901</v>
      </c>
      <c r="K289" s="97"/>
      <c r="L289" s="94" t="s">
        <v>73</v>
      </c>
      <c r="M289" s="97" t="s">
        <v>422</v>
      </c>
      <c r="N289" s="94"/>
      <c r="O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</row>
    <row r="290" spans="1:29" ht="14">
      <c r="A290" s="102"/>
      <c r="B290" s="96">
        <v>20220901</v>
      </c>
      <c r="C290" s="94" t="s">
        <v>146</v>
      </c>
      <c r="D290" s="7" t="s">
        <v>26</v>
      </c>
      <c r="E290" s="8" t="s">
        <v>27</v>
      </c>
      <c r="F290" s="94" t="s">
        <v>142</v>
      </c>
      <c r="G290" s="107">
        <v>10000</v>
      </c>
      <c r="H290" s="108">
        <v>0</v>
      </c>
      <c r="I290" s="100">
        <f t="shared" si="1"/>
        <v>7121683</v>
      </c>
      <c r="J290" s="96">
        <v>20220901</v>
      </c>
      <c r="K290" s="97"/>
      <c r="L290" s="94" t="s">
        <v>73</v>
      </c>
      <c r="M290" s="97" t="s">
        <v>423</v>
      </c>
      <c r="N290" s="94"/>
      <c r="O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</row>
    <row r="291" spans="1:29" ht="14">
      <c r="A291" s="102"/>
      <c r="B291" s="96">
        <v>20220901</v>
      </c>
      <c r="C291" s="94" t="s">
        <v>146</v>
      </c>
      <c r="D291" s="7" t="s">
        <v>26</v>
      </c>
      <c r="E291" s="8" t="s">
        <v>27</v>
      </c>
      <c r="F291" s="94" t="s">
        <v>142</v>
      </c>
      <c r="G291" s="107">
        <v>10000</v>
      </c>
      <c r="H291" s="108">
        <v>0</v>
      </c>
      <c r="I291" s="100">
        <f t="shared" si="1"/>
        <v>7131683</v>
      </c>
      <c r="J291" s="96">
        <v>20220901</v>
      </c>
      <c r="K291" s="97"/>
      <c r="L291" s="94" t="s">
        <v>73</v>
      </c>
      <c r="M291" s="97" t="s">
        <v>424</v>
      </c>
      <c r="N291" s="94"/>
      <c r="O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</row>
    <row r="292" spans="1:29" ht="14">
      <c r="A292" s="102"/>
      <c r="B292" s="96">
        <v>20220901</v>
      </c>
      <c r="C292" s="94" t="s">
        <v>146</v>
      </c>
      <c r="D292" s="7" t="s">
        <v>26</v>
      </c>
      <c r="E292" s="8" t="s">
        <v>27</v>
      </c>
      <c r="F292" s="94" t="s">
        <v>142</v>
      </c>
      <c r="G292" s="107">
        <v>17000</v>
      </c>
      <c r="H292" s="108">
        <v>0</v>
      </c>
      <c r="I292" s="100">
        <f t="shared" si="1"/>
        <v>7148683</v>
      </c>
      <c r="J292" s="96">
        <v>20220901</v>
      </c>
      <c r="K292" s="97"/>
      <c r="L292" s="94" t="s">
        <v>73</v>
      </c>
      <c r="M292" s="97" t="s">
        <v>425</v>
      </c>
      <c r="N292" s="94"/>
      <c r="O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</row>
    <row r="293" spans="1:29" ht="14">
      <c r="A293" s="102"/>
      <c r="B293" s="96">
        <v>20220901</v>
      </c>
      <c r="C293" s="94" t="s">
        <v>146</v>
      </c>
      <c r="D293" s="7" t="s">
        <v>26</v>
      </c>
      <c r="E293" s="8" t="s">
        <v>27</v>
      </c>
      <c r="F293" s="94" t="s">
        <v>142</v>
      </c>
      <c r="G293" s="107">
        <v>12000</v>
      </c>
      <c r="H293" s="108">
        <v>0</v>
      </c>
      <c r="I293" s="100">
        <f t="shared" si="1"/>
        <v>7160683</v>
      </c>
      <c r="J293" s="96">
        <v>20220901</v>
      </c>
      <c r="K293" s="97"/>
      <c r="L293" s="94" t="s">
        <v>73</v>
      </c>
      <c r="M293" s="97" t="s">
        <v>426</v>
      </c>
      <c r="N293" s="94"/>
      <c r="O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</row>
    <row r="294" spans="1:29" ht="14">
      <c r="A294" s="102"/>
      <c r="B294" s="96">
        <v>20220901</v>
      </c>
      <c r="C294" s="94" t="s">
        <v>146</v>
      </c>
      <c r="D294" s="7" t="s">
        <v>26</v>
      </c>
      <c r="E294" s="8" t="s">
        <v>27</v>
      </c>
      <c r="F294" s="94" t="s">
        <v>142</v>
      </c>
      <c r="G294" s="107">
        <v>14000</v>
      </c>
      <c r="H294" s="108">
        <v>0</v>
      </c>
      <c r="I294" s="100">
        <f t="shared" si="1"/>
        <v>7174683</v>
      </c>
      <c r="J294" s="96">
        <v>20220901</v>
      </c>
      <c r="K294" s="97"/>
      <c r="L294" s="94" t="s">
        <v>73</v>
      </c>
      <c r="M294" s="97" t="s">
        <v>427</v>
      </c>
      <c r="N294" s="94"/>
      <c r="O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</row>
    <row r="295" spans="1:29" ht="14">
      <c r="A295" s="102"/>
      <c r="B295" s="96">
        <v>20220901</v>
      </c>
      <c r="C295" s="94" t="s">
        <v>146</v>
      </c>
      <c r="D295" s="7" t="s">
        <v>26</v>
      </c>
      <c r="E295" s="8" t="s">
        <v>27</v>
      </c>
      <c r="F295" s="94" t="s">
        <v>142</v>
      </c>
      <c r="G295" s="107">
        <v>15000</v>
      </c>
      <c r="H295" s="108">
        <v>0</v>
      </c>
      <c r="I295" s="100">
        <f t="shared" si="1"/>
        <v>7189683</v>
      </c>
      <c r="J295" s="96">
        <v>20220901</v>
      </c>
      <c r="K295" s="97"/>
      <c r="L295" s="94" t="s">
        <v>73</v>
      </c>
      <c r="M295" s="97" t="s">
        <v>428</v>
      </c>
      <c r="N295" s="94"/>
      <c r="O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</row>
    <row r="296" spans="1:29" ht="14">
      <c r="A296" s="102"/>
      <c r="B296" s="96">
        <v>20220901</v>
      </c>
      <c r="C296" s="94" t="s">
        <v>146</v>
      </c>
      <c r="D296" s="7" t="s">
        <v>26</v>
      </c>
      <c r="E296" s="8" t="s">
        <v>27</v>
      </c>
      <c r="F296" s="94" t="s">
        <v>142</v>
      </c>
      <c r="G296" s="107">
        <v>10000</v>
      </c>
      <c r="H296" s="108">
        <v>0</v>
      </c>
      <c r="I296" s="100">
        <f t="shared" si="1"/>
        <v>7199683</v>
      </c>
      <c r="J296" s="96">
        <v>20220901</v>
      </c>
      <c r="K296" s="97"/>
      <c r="L296" s="94" t="s">
        <v>73</v>
      </c>
      <c r="M296" s="97" t="s">
        <v>429</v>
      </c>
      <c r="N296" s="94"/>
      <c r="O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</row>
    <row r="297" spans="1:29" ht="14">
      <c r="A297" s="102"/>
      <c r="B297" s="96">
        <v>20220901</v>
      </c>
      <c r="C297" s="94" t="s">
        <v>146</v>
      </c>
      <c r="D297" s="7" t="s">
        <v>26</v>
      </c>
      <c r="E297" s="8" t="s">
        <v>27</v>
      </c>
      <c r="F297" s="94" t="s">
        <v>142</v>
      </c>
      <c r="G297" s="107">
        <v>28000</v>
      </c>
      <c r="H297" s="108">
        <v>0</v>
      </c>
      <c r="I297" s="100">
        <f t="shared" si="1"/>
        <v>7227683</v>
      </c>
      <c r="J297" s="96">
        <v>20220901</v>
      </c>
      <c r="K297" s="97"/>
      <c r="L297" s="94" t="s">
        <v>73</v>
      </c>
      <c r="M297" s="97" t="s">
        <v>430</v>
      </c>
      <c r="N297" s="94"/>
      <c r="O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</row>
    <row r="298" spans="1:29" ht="14">
      <c r="A298" s="102"/>
      <c r="B298" s="96">
        <v>20220901</v>
      </c>
      <c r="C298" s="94" t="s">
        <v>146</v>
      </c>
      <c r="D298" s="7" t="s">
        <v>26</v>
      </c>
      <c r="E298" s="8" t="s">
        <v>27</v>
      </c>
      <c r="F298" s="94" t="s">
        <v>142</v>
      </c>
      <c r="G298" s="107">
        <v>15000</v>
      </c>
      <c r="H298" s="108">
        <v>0</v>
      </c>
      <c r="I298" s="100">
        <f t="shared" si="1"/>
        <v>7242683</v>
      </c>
      <c r="J298" s="96">
        <v>20220901</v>
      </c>
      <c r="K298" s="97"/>
      <c r="L298" s="94" t="s">
        <v>73</v>
      </c>
      <c r="M298" s="97" t="s">
        <v>431</v>
      </c>
      <c r="N298" s="94"/>
      <c r="O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</row>
    <row r="299" spans="1:29" ht="14">
      <c r="A299" s="102"/>
      <c r="B299" s="96">
        <v>20220901</v>
      </c>
      <c r="C299" s="94" t="s">
        <v>146</v>
      </c>
      <c r="D299" s="7" t="s">
        <v>26</v>
      </c>
      <c r="E299" s="8" t="s">
        <v>27</v>
      </c>
      <c r="F299" s="94" t="s">
        <v>142</v>
      </c>
      <c r="G299" s="107">
        <v>14000</v>
      </c>
      <c r="H299" s="108">
        <v>0</v>
      </c>
      <c r="I299" s="100">
        <f t="shared" si="1"/>
        <v>7256683</v>
      </c>
      <c r="J299" s="96">
        <v>20220901</v>
      </c>
      <c r="K299" s="97"/>
      <c r="L299" s="94" t="s">
        <v>73</v>
      </c>
      <c r="M299" s="97" t="s">
        <v>432</v>
      </c>
      <c r="N299" s="94"/>
      <c r="O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</row>
    <row r="300" spans="1:29" ht="14">
      <c r="A300" s="102"/>
      <c r="B300" s="96">
        <v>20220901</v>
      </c>
      <c r="C300" s="94" t="s">
        <v>146</v>
      </c>
      <c r="D300" s="7" t="s">
        <v>26</v>
      </c>
      <c r="E300" s="8" t="s">
        <v>27</v>
      </c>
      <c r="F300" s="94" t="s">
        <v>142</v>
      </c>
      <c r="G300" s="107">
        <v>10000</v>
      </c>
      <c r="H300" s="108">
        <v>0</v>
      </c>
      <c r="I300" s="100">
        <f t="shared" si="1"/>
        <v>7266683</v>
      </c>
      <c r="J300" s="96">
        <v>20220901</v>
      </c>
      <c r="K300" s="97"/>
      <c r="L300" s="94" t="s">
        <v>73</v>
      </c>
      <c r="M300" s="97" t="s">
        <v>433</v>
      </c>
      <c r="N300" s="94"/>
      <c r="O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</row>
    <row r="301" spans="1:29" ht="14">
      <c r="A301" s="102"/>
      <c r="B301" s="96">
        <v>20220901</v>
      </c>
      <c r="C301" s="94" t="s">
        <v>146</v>
      </c>
      <c r="D301" s="7" t="s">
        <v>26</v>
      </c>
      <c r="E301" s="8" t="s">
        <v>27</v>
      </c>
      <c r="F301" s="94" t="s">
        <v>142</v>
      </c>
      <c r="G301" s="107">
        <v>13000</v>
      </c>
      <c r="H301" s="108">
        <v>0</v>
      </c>
      <c r="I301" s="100">
        <f t="shared" si="1"/>
        <v>7279683</v>
      </c>
      <c r="J301" s="96">
        <v>20220901</v>
      </c>
      <c r="K301" s="97"/>
      <c r="L301" s="94" t="s">
        <v>73</v>
      </c>
      <c r="M301" s="97" t="s">
        <v>434</v>
      </c>
      <c r="N301" s="94"/>
      <c r="O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</row>
    <row r="302" spans="1:29" ht="14">
      <c r="A302" s="102"/>
      <c r="B302" s="96">
        <v>20220901</v>
      </c>
      <c r="C302" s="94" t="s">
        <v>146</v>
      </c>
      <c r="D302" s="7" t="s">
        <v>26</v>
      </c>
      <c r="E302" s="8" t="s">
        <v>27</v>
      </c>
      <c r="F302" s="94" t="s">
        <v>142</v>
      </c>
      <c r="G302" s="107">
        <v>12000</v>
      </c>
      <c r="H302" s="108">
        <v>0</v>
      </c>
      <c r="I302" s="100">
        <f t="shared" si="1"/>
        <v>7291683</v>
      </c>
      <c r="J302" s="96">
        <v>20220901</v>
      </c>
      <c r="K302" s="97"/>
      <c r="L302" s="94" t="s">
        <v>73</v>
      </c>
      <c r="M302" s="97" t="s">
        <v>435</v>
      </c>
      <c r="N302" s="94"/>
      <c r="O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</row>
    <row r="303" spans="1:29" ht="14">
      <c r="A303" s="102"/>
      <c r="B303" s="96">
        <v>20220901</v>
      </c>
      <c r="C303" s="94" t="s">
        <v>146</v>
      </c>
      <c r="D303" s="7" t="s">
        <v>26</v>
      </c>
      <c r="E303" s="8" t="s">
        <v>27</v>
      </c>
      <c r="F303" s="94" t="s">
        <v>142</v>
      </c>
      <c r="G303" s="107">
        <v>15000</v>
      </c>
      <c r="H303" s="108">
        <v>0</v>
      </c>
      <c r="I303" s="100">
        <f t="shared" si="1"/>
        <v>7306683</v>
      </c>
      <c r="J303" s="96">
        <v>20220901</v>
      </c>
      <c r="K303" s="97"/>
      <c r="L303" s="94" t="s">
        <v>73</v>
      </c>
      <c r="M303" s="97" t="s">
        <v>436</v>
      </c>
      <c r="N303" s="94"/>
      <c r="O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</row>
    <row r="304" spans="1:29" ht="14">
      <c r="A304" s="102"/>
      <c r="B304" s="96">
        <v>20220901</v>
      </c>
      <c r="C304" s="94" t="s">
        <v>146</v>
      </c>
      <c r="D304" s="7" t="s">
        <v>26</v>
      </c>
      <c r="E304" s="8" t="s">
        <v>27</v>
      </c>
      <c r="F304" s="94" t="s">
        <v>142</v>
      </c>
      <c r="G304" s="107">
        <v>14000</v>
      </c>
      <c r="H304" s="108">
        <v>0</v>
      </c>
      <c r="I304" s="100">
        <f t="shared" si="1"/>
        <v>7320683</v>
      </c>
      <c r="J304" s="96">
        <v>20220901</v>
      </c>
      <c r="K304" s="97"/>
      <c r="L304" s="94" t="s">
        <v>73</v>
      </c>
      <c r="M304" s="97" t="s">
        <v>437</v>
      </c>
      <c r="N304" s="94"/>
      <c r="O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</row>
    <row r="305" spans="1:29" ht="14">
      <c r="A305" s="102"/>
      <c r="B305" s="96">
        <v>20220901</v>
      </c>
      <c r="C305" s="94" t="s">
        <v>146</v>
      </c>
      <c r="D305" s="7" t="s">
        <v>26</v>
      </c>
      <c r="E305" s="8" t="s">
        <v>27</v>
      </c>
      <c r="F305" s="94" t="s">
        <v>142</v>
      </c>
      <c r="G305" s="107">
        <v>10000</v>
      </c>
      <c r="H305" s="108">
        <v>0</v>
      </c>
      <c r="I305" s="100">
        <f t="shared" si="1"/>
        <v>7330683</v>
      </c>
      <c r="J305" s="96">
        <v>20220901</v>
      </c>
      <c r="K305" s="97"/>
      <c r="L305" s="94" t="s">
        <v>73</v>
      </c>
      <c r="M305" s="97" t="s">
        <v>438</v>
      </c>
      <c r="N305" s="94"/>
      <c r="O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</row>
    <row r="306" spans="1:29" ht="14">
      <c r="A306" s="102"/>
      <c r="B306" s="96">
        <v>20220901</v>
      </c>
      <c r="C306" s="94" t="s">
        <v>146</v>
      </c>
      <c r="D306" s="7" t="s">
        <v>26</v>
      </c>
      <c r="E306" s="8" t="s">
        <v>27</v>
      </c>
      <c r="F306" s="94" t="s">
        <v>142</v>
      </c>
      <c r="G306" s="107">
        <v>13000</v>
      </c>
      <c r="H306" s="108">
        <v>0</v>
      </c>
      <c r="I306" s="100">
        <f t="shared" si="1"/>
        <v>7343683</v>
      </c>
      <c r="J306" s="96">
        <v>20220901</v>
      </c>
      <c r="K306" s="97"/>
      <c r="L306" s="94" t="s">
        <v>73</v>
      </c>
      <c r="M306" s="97" t="s">
        <v>439</v>
      </c>
      <c r="N306" s="94"/>
      <c r="O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</row>
    <row r="307" spans="1:29" ht="14">
      <c r="A307" s="102"/>
      <c r="B307" s="96">
        <v>20220901</v>
      </c>
      <c r="C307" s="94" t="s">
        <v>146</v>
      </c>
      <c r="D307" s="7" t="s">
        <v>26</v>
      </c>
      <c r="E307" s="8" t="s">
        <v>27</v>
      </c>
      <c r="F307" s="94" t="s">
        <v>142</v>
      </c>
      <c r="G307" s="107">
        <v>15000</v>
      </c>
      <c r="H307" s="108">
        <v>0</v>
      </c>
      <c r="I307" s="100">
        <f t="shared" si="1"/>
        <v>7358683</v>
      </c>
      <c r="J307" s="96">
        <v>20220901</v>
      </c>
      <c r="K307" s="97"/>
      <c r="L307" s="94" t="s">
        <v>73</v>
      </c>
      <c r="M307" s="97" t="s">
        <v>440</v>
      </c>
      <c r="N307" s="94"/>
      <c r="O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</row>
    <row r="308" spans="1:29" ht="14">
      <c r="A308" s="102"/>
      <c r="B308" s="96">
        <v>20220901</v>
      </c>
      <c r="C308" s="94" t="s">
        <v>146</v>
      </c>
      <c r="D308" s="7" t="s">
        <v>26</v>
      </c>
      <c r="E308" s="8" t="s">
        <v>27</v>
      </c>
      <c r="F308" s="94" t="s">
        <v>142</v>
      </c>
      <c r="G308" s="107">
        <v>15000</v>
      </c>
      <c r="H308" s="108">
        <v>0</v>
      </c>
      <c r="I308" s="100">
        <f t="shared" si="1"/>
        <v>7373683</v>
      </c>
      <c r="J308" s="96">
        <v>20220901</v>
      </c>
      <c r="K308" s="97"/>
      <c r="L308" s="94" t="s">
        <v>73</v>
      </c>
      <c r="M308" s="97" t="s">
        <v>441</v>
      </c>
      <c r="N308" s="94"/>
      <c r="O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</row>
    <row r="309" spans="1:29" ht="14">
      <c r="A309" s="102"/>
      <c r="B309" s="96">
        <v>20220901</v>
      </c>
      <c r="C309" s="94" t="s">
        <v>146</v>
      </c>
      <c r="D309" s="7" t="s">
        <v>26</v>
      </c>
      <c r="E309" s="8" t="s">
        <v>27</v>
      </c>
      <c r="F309" s="94" t="s">
        <v>142</v>
      </c>
      <c r="G309" s="107">
        <v>14000</v>
      </c>
      <c r="H309" s="108">
        <v>0</v>
      </c>
      <c r="I309" s="100">
        <f t="shared" si="1"/>
        <v>7387683</v>
      </c>
      <c r="J309" s="96">
        <v>20220901</v>
      </c>
      <c r="K309" s="97"/>
      <c r="L309" s="94" t="s">
        <v>73</v>
      </c>
      <c r="M309" s="97" t="s">
        <v>442</v>
      </c>
      <c r="N309" s="94"/>
      <c r="O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</row>
    <row r="310" spans="1:29" ht="14">
      <c r="A310" s="102"/>
      <c r="B310" s="96">
        <v>20220901</v>
      </c>
      <c r="C310" s="94" t="s">
        <v>146</v>
      </c>
      <c r="D310" s="7" t="s">
        <v>26</v>
      </c>
      <c r="E310" s="8" t="s">
        <v>27</v>
      </c>
      <c r="F310" s="94" t="s">
        <v>142</v>
      </c>
      <c r="G310" s="107">
        <v>10000</v>
      </c>
      <c r="H310" s="108">
        <v>0</v>
      </c>
      <c r="I310" s="100">
        <f t="shared" si="1"/>
        <v>7397683</v>
      </c>
      <c r="J310" s="96">
        <v>20220901</v>
      </c>
      <c r="K310" s="97"/>
      <c r="L310" s="94" t="s">
        <v>73</v>
      </c>
      <c r="M310" s="97" t="s">
        <v>443</v>
      </c>
      <c r="N310" s="94"/>
      <c r="O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</row>
    <row r="311" spans="1:29" ht="14">
      <c r="A311" s="102"/>
      <c r="B311" s="96">
        <v>20220901</v>
      </c>
      <c r="C311" s="94" t="s">
        <v>146</v>
      </c>
      <c r="D311" s="7" t="s">
        <v>26</v>
      </c>
      <c r="E311" s="8" t="s">
        <v>27</v>
      </c>
      <c r="F311" s="94" t="s">
        <v>142</v>
      </c>
      <c r="G311" s="107">
        <v>15000</v>
      </c>
      <c r="H311" s="108">
        <v>0</v>
      </c>
      <c r="I311" s="100">
        <f t="shared" si="1"/>
        <v>7412683</v>
      </c>
      <c r="J311" s="96">
        <v>20220901</v>
      </c>
      <c r="K311" s="97"/>
      <c r="L311" s="94" t="s">
        <v>73</v>
      </c>
      <c r="M311" s="97" t="s">
        <v>444</v>
      </c>
      <c r="N311" s="94"/>
      <c r="O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</row>
    <row r="312" spans="1:29" ht="14">
      <c r="A312" s="102"/>
      <c r="B312" s="96">
        <v>20220901</v>
      </c>
      <c r="C312" s="94" t="s">
        <v>146</v>
      </c>
      <c r="D312" s="7" t="s">
        <v>26</v>
      </c>
      <c r="E312" s="8" t="s">
        <v>27</v>
      </c>
      <c r="F312" s="94" t="s">
        <v>142</v>
      </c>
      <c r="G312" s="107">
        <v>15000</v>
      </c>
      <c r="H312" s="108">
        <v>0</v>
      </c>
      <c r="I312" s="100">
        <f t="shared" si="1"/>
        <v>7427683</v>
      </c>
      <c r="J312" s="96">
        <v>20220901</v>
      </c>
      <c r="K312" s="97"/>
      <c r="L312" s="94" t="s">
        <v>73</v>
      </c>
      <c r="M312" s="97" t="s">
        <v>445</v>
      </c>
      <c r="N312" s="94"/>
      <c r="O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</row>
    <row r="313" spans="1:29" ht="14">
      <c r="A313" s="102"/>
      <c r="B313" s="96">
        <v>20220901</v>
      </c>
      <c r="C313" s="94" t="s">
        <v>146</v>
      </c>
      <c r="D313" s="7" t="s">
        <v>26</v>
      </c>
      <c r="E313" s="8" t="s">
        <v>27</v>
      </c>
      <c r="F313" s="94" t="s">
        <v>142</v>
      </c>
      <c r="G313" s="107">
        <v>10000</v>
      </c>
      <c r="H313" s="108">
        <v>0</v>
      </c>
      <c r="I313" s="100">
        <f t="shared" si="1"/>
        <v>7437683</v>
      </c>
      <c r="J313" s="96">
        <v>20220901</v>
      </c>
      <c r="K313" s="97"/>
      <c r="L313" s="94" t="s">
        <v>73</v>
      </c>
      <c r="M313" s="97" t="s">
        <v>446</v>
      </c>
      <c r="N313" s="94"/>
      <c r="O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</row>
    <row r="314" spans="1:29" ht="14">
      <c r="A314" s="102"/>
      <c r="B314" s="96">
        <v>20220901</v>
      </c>
      <c r="C314" s="94" t="s">
        <v>146</v>
      </c>
      <c r="D314" s="7" t="s">
        <v>26</v>
      </c>
      <c r="E314" s="8" t="s">
        <v>27</v>
      </c>
      <c r="F314" s="94" t="s">
        <v>142</v>
      </c>
      <c r="G314" s="107">
        <v>10000</v>
      </c>
      <c r="H314" s="108">
        <v>0</v>
      </c>
      <c r="I314" s="100">
        <f t="shared" si="1"/>
        <v>7447683</v>
      </c>
      <c r="J314" s="96">
        <v>20220901</v>
      </c>
      <c r="K314" s="97"/>
      <c r="L314" s="94" t="s">
        <v>73</v>
      </c>
      <c r="M314" s="97" t="s">
        <v>447</v>
      </c>
      <c r="N314" s="94"/>
      <c r="O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</row>
    <row r="315" spans="1:29" ht="14">
      <c r="A315" s="102"/>
      <c r="B315" s="96">
        <v>20220901</v>
      </c>
      <c r="C315" s="94" t="s">
        <v>146</v>
      </c>
      <c r="D315" s="7" t="s">
        <v>26</v>
      </c>
      <c r="E315" s="8" t="s">
        <v>27</v>
      </c>
      <c r="F315" s="94" t="s">
        <v>142</v>
      </c>
      <c r="G315" s="107">
        <v>12000</v>
      </c>
      <c r="H315" s="108">
        <v>0</v>
      </c>
      <c r="I315" s="100">
        <f t="shared" si="1"/>
        <v>7459683</v>
      </c>
      <c r="J315" s="96">
        <v>20220901</v>
      </c>
      <c r="K315" s="97"/>
      <c r="L315" s="94" t="s">
        <v>73</v>
      </c>
      <c r="M315" s="97" t="s">
        <v>448</v>
      </c>
      <c r="N315" s="94"/>
      <c r="O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</row>
    <row r="316" spans="1:29" ht="14">
      <c r="A316" s="102"/>
      <c r="B316" s="96">
        <v>20220901</v>
      </c>
      <c r="C316" s="94" t="s">
        <v>146</v>
      </c>
      <c r="D316" s="7" t="s">
        <v>26</v>
      </c>
      <c r="E316" s="8" t="s">
        <v>27</v>
      </c>
      <c r="F316" s="94" t="s">
        <v>142</v>
      </c>
      <c r="G316" s="107">
        <v>13000</v>
      </c>
      <c r="H316" s="108">
        <v>0</v>
      </c>
      <c r="I316" s="100">
        <f t="shared" si="1"/>
        <v>7472683</v>
      </c>
      <c r="J316" s="96">
        <v>20220901</v>
      </c>
      <c r="K316" s="97"/>
      <c r="L316" s="94" t="s">
        <v>73</v>
      </c>
      <c r="M316" s="97" t="s">
        <v>449</v>
      </c>
      <c r="N316" s="94"/>
      <c r="O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</row>
    <row r="317" spans="1:29" ht="14">
      <c r="A317" s="102"/>
      <c r="B317" s="96">
        <v>20220901</v>
      </c>
      <c r="C317" s="94" t="s">
        <v>146</v>
      </c>
      <c r="D317" s="7" t="s">
        <v>26</v>
      </c>
      <c r="E317" s="8" t="s">
        <v>27</v>
      </c>
      <c r="F317" s="94" t="s">
        <v>142</v>
      </c>
      <c r="G317" s="107">
        <v>10000</v>
      </c>
      <c r="H317" s="108">
        <v>0</v>
      </c>
      <c r="I317" s="100">
        <f t="shared" si="1"/>
        <v>7482683</v>
      </c>
      <c r="J317" s="96">
        <v>20220901</v>
      </c>
      <c r="K317" s="97"/>
      <c r="L317" s="94" t="s">
        <v>73</v>
      </c>
      <c r="M317" s="97" t="s">
        <v>450</v>
      </c>
      <c r="N317" s="94"/>
      <c r="O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</row>
    <row r="318" spans="1:29" ht="14">
      <c r="A318" s="102"/>
      <c r="B318" s="96">
        <v>20220901</v>
      </c>
      <c r="C318" s="94" t="s">
        <v>146</v>
      </c>
      <c r="D318" s="7" t="s">
        <v>26</v>
      </c>
      <c r="E318" s="8" t="s">
        <v>27</v>
      </c>
      <c r="F318" s="94" t="s">
        <v>142</v>
      </c>
      <c r="G318" s="107">
        <v>10000</v>
      </c>
      <c r="H318" s="108">
        <v>0</v>
      </c>
      <c r="I318" s="100">
        <f t="shared" si="1"/>
        <v>7492683</v>
      </c>
      <c r="J318" s="96">
        <v>20220901</v>
      </c>
      <c r="K318" s="97"/>
      <c r="L318" s="94" t="s">
        <v>73</v>
      </c>
      <c r="M318" s="97" t="s">
        <v>451</v>
      </c>
      <c r="N318" s="94"/>
      <c r="O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</row>
    <row r="319" spans="1:29" ht="14">
      <c r="A319" s="102"/>
      <c r="B319" s="96">
        <v>20220901</v>
      </c>
      <c r="C319" s="94" t="s">
        <v>146</v>
      </c>
      <c r="D319" s="7" t="s">
        <v>26</v>
      </c>
      <c r="E319" s="8" t="s">
        <v>27</v>
      </c>
      <c r="F319" s="94" t="s">
        <v>142</v>
      </c>
      <c r="G319" s="107">
        <v>15000</v>
      </c>
      <c r="H319" s="108">
        <v>0</v>
      </c>
      <c r="I319" s="100">
        <f t="shared" si="1"/>
        <v>7507683</v>
      </c>
      <c r="J319" s="96">
        <v>20220901</v>
      </c>
      <c r="K319" s="97"/>
      <c r="L319" s="94" t="s">
        <v>73</v>
      </c>
      <c r="M319" s="97" t="s">
        <v>452</v>
      </c>
      <c r="N319" s="94"/>
      <c r="O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</row>
    <row r="320" spans="1:29" ht="14">
      <c r="A320" s="102"/>
      <c r="B320" s="96">
        <v>20220901</v>
      </c>
      <c r="C320" s="94" t="s">
        <v>146</v>
      </c>
      <c r="D320" s="7" t="s">
        <v>26</v>
      </c>
      <c r="E320" s="8" t="s">
        <v>27</v>
      </c>
      <c r="F320" s="94" t="s">
        <v>142</v>
      </c>
      <c r="G320" s="107">
        <v>14000</v>
      </c>
      <c r="H320" s="108">
        <v>0</v>
      </c>
      <c r="I320" s="100">
        <f t="shared" si="1"/>
        <v>7521683</v>
      </c>
      <c r="J320" s="96">
        <v>20220901</v>
      </c>
      <c r="K320" s="97"/>
      <c r="L320" s="94" t="s">
        <v>73</v>
      </c>
      <c r="M320" s="97" t="s">
        <v>427</v>
      </c>
      <c r="N320" s="94"/>
      <c r="O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</row>
    <row r="321" spans="1:29" ht="14">
      <c r="A321" s="102"/>
      <c r="B321" s="96">
        <v>20220901</v>
      </c>
      <c r="C321" s="94" t="s">
        <v>146</v>
      </c>
      <c r="D321" s="7" t="s">
        <v>26</v>
      </c>
      <c r="E321" s="8" t="s">
        <v>27</v>
      </c>
      <c r="F321" s="94" t="s">
        <v>142</v>
      </c>
      <c r="G321" s="107">
        <v>22000</v>
      </c>
      <c r="H321" s="108">
        <v>0</v>
      </c>
      <c r="I321" s="100">
        <f t="shared" si="1"/>
        <v>7543683</v>
      </c>
      <c r="J321" s="96">
        <v>20220901</v>
      </c>
      <c r="K321" s="97"/>
      <c r="L321" s="94" t="s">
        <v>73</v>
      </c>
      <c r="M321" s="97" t="s">
        <v>453</v>
      </c>
      <c r="N321" s="94"/>
      <c r="O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</row>
    <row r="322" spans="1:29" ht="14">
      <c r="A322" s="102"/>
      <c r="B322" s="96">
        <v>20220901</v>
      </c>
      <c r="C322" s="94" t="s">
        <v>146</v>
      </c>
      <c r="D322" s="7" t="s">
        <v>26</v>
      </c>
      <c r="E322" s="8" t="s">
        <v>27</v>
      </c>
      <c r="F322" s="94" t="s">
        <v>142</v>
      </c>
      <c r="G322" s="107">
        <v>14000</v>
      </c>
      <c r="H322" s="108">
        <v>0</v>
      </c>
      <c r="I322" s="100">
        <f t="shared" si="1"/>
        <v>7557683</v>
      </c>
      <c r="J322" s="96">
        <v>20220901</v>
      </c>
      <c r="K322" s="97"/>
      <c r="L322" s="94" t="s">
        <v>73</v>
      </c>
      <c r="M322" s="97" t="s">
        <v>454</v>
      </c>
      <c r="N322" s="94"/>
      <c r="O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</row>
    <row r="323" spans="1:29" ht="14">
      <c r="A323" s="102"/>
      <c r="B323" s="96">
        <v>20220901</v>
      </c>
      <c r="C323" s="94" t="s">
        <v>146</v>
      </c>
      <c r="D323" s="7" t="s">
        <v>26</v>
      </c>
      <c r="E323" s="8" t="s">
        <v>27</v>
      </c>
      <c r="F323" s="94" t="s">
        <v>142</v>
      </c>
      <c r="G323" s="107">
        <v>12000</v>
      </c>
      <c r="H323" s="108">
        <v>0</v>
      </c>
      <c r="I323" s="100">
        <f t="shared" si="1"/>
        <v>7569683</v>
      </c>
      <c r="J323" s="96">
        <v>20220901</v>
      </c>
      <c r="K323" s="97"/>
      <c r="L323" s="94" t="s">
        <v>73</v>
      </c>
      <c r="M323" s="97" t="s">
        <v>375</v>
      </c>
      <c r="N323" s="94"/>
      <c r="O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</row>
    <row r="324" spans="1:29" ht="14">
      <c r="A324" s="102"/>
      <c r="B324" s="96">
        <v>20220901</v>
      </c>
      <c r="C324" s="94" t="s">
        <v>146</v>
      </c>
      <c r="D324" s="7" t="s">
        <v>26</v>
      </c>
      <c r="E324" s="8" t="s">
        <v>27</v>
      </c>
      <c r="F324" s="94" t="s">
        <v>142</v>
      </c>
      <c r="G324" s="107">
        <v>14000</v>
      </c>
      <c r="H324" s="108">
        <v>0</v>
      </c>
      <c r="I324" s="100">
        <f t="shared" si="1"/>
        <v>7583683</v>
      </c>
      <c r="J324" s="96">
        <v>20220901</v>
      </c>
      <c r="K324" s="97"/>
      <c r="L324" s="94" t="s">
        <v>73</v>
      </c>
      <c r="M324" s="97" t="s">
        <v>455</v>
      </c>
      <c r="N324" s="94"/>
      <c r="O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</row>
    <row r="325" spans="1:29" ht="14">
      <c r="A325" s="102"/>
      <c r="B325" s="96">
        <v>20220901</v>
      </c>
      <c r="C325" s="94" t="s">
        <v>146</v>
      </c>
      <c r="D325" s="7" t="s">
        <v>26</v>
      </c>
      <c r="E325" s="8" t="s">
        <v>27</v>
      </c>
      <c r="F325" s="94" t="s">
        <v>142</v>
      </c>
      <c r="G325" s="107">
        <v>15000</v>
      </c>
      <c r="H325" s="108">
        <v>0</v>
      </c>
      <c r="I325" s="100">
        <f t="shared" si="1"/>
        <v>7598683</v>
      </c>
      <c r="J325" s="96">
        <v>20220901</v>
      </c>
      <c r="K325" s="97"/>
      <c r="L325" s="94" t="s">
        <v>73</v>
      </c>
      <c r="M325" s="94" t="s">
        <v>456</v>
      </c>
      <c r="N325" s="94"/>
      <c r="O325" s="102"/>
      <c r="P325" s="104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</row>
    <row r="326" spans="1:29" ht="14">
      <c r="A326" s="102"/>
      <c r="B326" s="96">
        <v>20220901</v>
      </c>
      <c r="C326" s="94" t="s">
        <v>146</v>
      </c>
      <c r="D326" s="7" t="s">
        <v>26</v>
      </c>
      <c r="E326" s="8" t="s">
        <v>27</v>
      </c>
      <c r="F326" s="94" t="s">
        <v>142</v>
      </c>
      <c r="G326" s="107">
        <v>10000</v>
      </c>
      <c r="H326" s="108">
        <v>0</v>
      </c>
      <c r="I326" s="100">
        <f t="shared" si="1"/>
        <v>7608683</v>
      </c>
      <c r="J326" s="96">
        <v>20220901</v>
      </c>
      <c r="K326" s="97"/>
      <c r="L326" s="94" t="s">
        <v>73</v>
      </c>
      <c r="M326" s="97" t="s">
        <v>457</v>
      </c>
      <c r="N326" s="94"/>
      <c r="O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</row>
    <row r="327" spans="1:29" ht="14">
      <c r="A327" s="102"/>
      <c r="B327" s="96">
        <v>20220901</v>
      </c>
      <c r="C327" s="94" t="s">
        <v>146</v>
      </c>
      <c r="D327" s="7" t="s">
        <v>26</v>
      </c>
      <c r="E327" s="8" t="s">
        <v>27</v>
      </c>
      <c r="F327" s="94" t="s">
        <v>142</v>
      </c>
      <c r="G327" s="107">
        <v>13000</v>
      </c>
      <c r="H327" s="108">
        <v>0</v>
      </c>
      <c r="I327" s="100">
        <f t="shared" si="1"/>
        <v>7621683</v>
      </c>
      <c r="J327" s="96">
        <v>20220901</v>
      </c>
      <c r="K327" s="97"/>
      <c r="L327" s="94" t="s">
        <v>73</v>
      </c>
      <c r="M327" s="97" t="s">
        <v>458</v>
      </c>
      <c r="N327" s="94"/>
      <c r="O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</row>
    <row r="328" spans="1:29" ht="14">
      <c r="A328" s="102"/>
      <c r="B328" s="96">
        <v>20220901</v>
      </c>
      <c r="C328" s="94" t="s">
        <v>146</v>
      </c>
      <c r="D328" s="7" t="s">
        <v>26</v>
      </c>
      <c r="E328" s="8" t="s">
        <v>27</v>
      </c>
      <c r="F328" s="94" t="s">
        <v>142</v>
      </c>
      <c r="G328" s="107">
        <v>10000</v>
      </c>
      <c r="H328" s="108">
        <v>0</v>
      </c>
      <c r="I328" s="100">
        <f t="shared" si="1"/>
        <v>7631683</v>
      </c>
      <c r="J328" s="96">
        <v>20220901</v>
      </c>
      <c r="K328" s="97"/>
      <c r="L328" s="94" t="s">
        <v>73</v>
      </c>
      <c r="M328" s="97" t="s">
        <v>459</v>
      </c>
      <c r="N328" s="94"/>
      <c r="O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</row>
    <row r="329" spans="1:29" ht="14">
      <c r="A329" s="102"/>
      <c r="B329" s="96">
        <v>20220901</v>
      </c>
      <c r="C329" s="94" t="s">
        <v>146</v>
      </c>
      <c r="D329" s="7" t="s">
        <v>26</v>
      </c>
      <c r="E329" s="8" t="s">
        <v>27</v>
      </c>
      <c r="F329" s="94" t="s">
        <v>142</v>
      </c>
      <c r="G329" s="107">
        <v>15000</v>
      </c>
      <c r="H329" s="108">
        <v>0</v>
      </c>
      <c r="I329" s="100">
        <f t="shared" si="1"/>
        <v>7646683</v>
      </c>
      <c r="J329" s="96">
        <v>20220901</v>
      </c>
      <c r="K329" s="97"/>
      <c r="L329" s="94" t="s">
        <v>73</v>
      </c>
      <c r="M329" s="97" t="s">
        <v>460</v>
      </c>
      <c r="N329" s="94"/>
      <c r="O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</row>
    <row r="330" spans="1:29" ht="14">
      <c r="A330" s="102"/>
      <c r="B330" s="96">
        <v>20220901</v>
      </c>
      <c r="C330" s="94" t="s">
        <v>146</v>
      </c>
      <c r="D330" s="7" t="s">
        <v>26</v>
      </c>
      <c r="E330" s="8" t="s">
        <v>27</v>
      </c>
      <c r="F330" s="94" t="s">
        <v>142</v>
      </c>
      <c r="G330" s="107">
        <v>20000</v>
      </c>
      <c r="H330" s="108">
        <v>0</v>
      </c>
      <c r="I330" s="100">
        <f t="shared" si="1"/>
        <v>7666683</v>
      </c>
      <c r="J330" s="96">
        <v>20220901</v>
      </c>
      <c r="K330" s="97"/>
      <c r="L330" s="94" t="s">
        <v>73</v>
      </c>
      <c r="M330" s="97" t="s">
        <v>461</v>
      </c>
      <c r="N330" s="94"/>
      <c r="O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</row>
    <row r="331" spans="1:29" ht="14">
      <c r="A331" s="102"/>
      <c r="B331" s="96">
        <v>20220901</v>
      </c>
      <c r="C331" s="94" t="s">
        <v>146</v>
      </c>
      <c r="D331" s="7" t="s">
        <v>26</v>
      </c>
      <c r="E331" s="8" t="s">
        <v>27</v>
      </c>
      <c r="F331" s="94" t="s">
        <v>142</v>
      </c>
      <c r="G331" s="107">
        <v>15000</v>
      </c>
      <c r="H331" s="108">
        <v>0</v>
      </c>
      <c r="I331" s="100">
        <f t="shared" si="1"/>
        <v>7681683</v>
      </c>
      <c r="J331" s="96">
        <v>20220901</v>
      </c>
      <c r="K331" s="97"/>
      <c r="L331" s="94" t="s">
        <v>73</v>
      </c>
      <c r="M331" s="97" t="s">
        <v>462</v>
      </c>
      <c r="N331" s="94"/>
      <c r="O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</row>
    <row r="332" spans="1:29" ht="14">
      <c r="A332" s="102"/>
      <c r="B332" s="96">
        <v>20220901</v>
      </c>
      <c r="C332" s="94" t="s">
        <v>146</v>
      </c>
      <c r="D332" s="7" t="s">
        <v>26</v>
      </c>
      <c r="E332" s="8" t="s">
        <v>27</v>
      </c>
      <c r="F332" s="94" t="s">
        <v>142</v>
      </c>
      <c r="G332" s="107">
        <v>10000</v>
      </c>
      <c r="H332" s="108">
        <v>0</v>
      </c>
      <c r="I332" s="100">
        <f t="shared" si="1"/>
        <v>7691683</v>
      </c>
      <c r="J332" s="96">
        <v>20220901</v>
      </c>
      <c r="K332" s="97"/>
      <c r="L332" s="94" t="s">
        <v>73</v>
      </c>
      <c r="M332" s="97" t="s">
        <v>463</v>
      </c>
      <c r="N332" s="94"/>
      <c r="O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</row>
    <row r="333" spans="1:29" ht="14">
      <c r="A333" s="102"/>
      <c r="B333" s="96">
        <v>20220901</v>
      </c>
      <c r="C333" s="94" t="s">
        <v>146</v>
      </c>
      <c r="D333" s="7" t="s">
        <v>26</v>
      </c>
      <c r="E333" s="8" t="s">
        <v>27</v>
      </c>
      <c r="F333" s="94" t="s">
        <v>142</v>
      </c>
      <c r="G333" s="107">
        <v>17000</v>
      </c>
      <c r="H333" s="108">
        <v>0</v>
      </c>
      <c r="I333" s="100">
        <f t="shared" si="1"/>
        <v>7708683</v>
      </c>
      <c r="J333" s="96">
        <v>20220901</v>
      </c>
      <c r="K333" s="97"/>
      <c r="L333" s="94" t="s">
        <v>73</v>
      </c>
      <c r="M333" s="97" t="s">
        <v>464</v>
      </c>
      <c r="N333" s="94"/>
      <c r="O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</row>
    <row r="334" spans="1:29" ht="14">
      <c r="A334" s="102"/>
      <c r="B334" s="96">
        <v>20220901</v>
      </c>
      <c r="C334" s="94" t="s">
        <v>146</v>
      </c>
      <c r="D334" s="7" t="s">
        <v>26</v>
      </c>
      <c r="E334" s="8" t="s">
        <v>27</v>
      </c>
      <c r="F334" s="94" t="s">
        <v>142</v>
      </c>
      <c r="G334" s="107">
        <v>14000</v>
      </c>
      <c r="H334" s="108">
        <v>0</v>
      </c>
      <c r="I334" s="100">
        <f t="shared" si="1"/>
        <v>7722683</v>
      </c>
      <c r="J334" s="96">
        <v>20220901</v>
      </c>
      <c r="K334" s="97"/>
      <c r="L334" s="94" t="s">
        <v>73</v>
      </c>
      <c r="M334" s="97" t="s">
        <v>465</v>
      </c>
      <c r="N334" s="94"/>
      <c r="O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</row>
    <row r="335" spans="1:29" ht="14">
      <c r="A335" s="102"/>
      <c r="B335" s="96">
        <v>20220901</v>
      </c>
      <c r="C335" s="94" t="s">
        <v>146</v>
      </c>
      <c r="D335" s="7" t="s">
        <v>26</v>
      </c>
      <c r="E335" s="8" t="s">
        <v>27</v>
      </c>
      <c r="F335" s="94" t="s">
        <v>142</v>
      </c>
      <c r="G335" s="107">
        <v>14000</v>
      </c>
      <c r="H335" s="108">
        <v>0</v>
      </c>
      <c r="I335" s="100">
        <f t="shared" si="1"/>
        <v>7736683</v>
      </c>
      <c r="J335" s="96">
        <v>20220901</v>
      </c>
      <c r="K335" s="97"/>
      <c r="L335" s="94" t="s">
        <v>73</v>
      </c>
      <c r="M335" s="97" t="s">
        <v>466</v>
      </c>
      <c r="N335" s="94"/>
      <c r="O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</row>
    <row r="336" spans="1:29" ht="14">
      <c r="A336" s="102"/>
      <c r="B336" s="96">
        <v>20220901</v>
      </c>
      <c r="C336" s="94" t="s">
        <v>146</v>
      </c>
      <c r="D336" s="7" t="s">
        <v>26</v>
      </c>
      <c r="E336" s="8" t="s">
        <v>27</v>
      </c>
      <c r="F336" s="94" t="s">
        <v>142</v>
      </c>
      <c r="G336" s="107">
        <v>14000</v>
      </c>
      <c r="H336" s="108">
        <v>0</v>
      </c>
      <c r="I336" s="100">
        <f t="shared" si="1"/>
        <v>7750683</v>
      </c>
      <c r="J336" s="96">
        <v>20220901</v>
      </c>
      <c r="K336" s="97"/>
      <c r="L336" s="94" t="s">
        <v>73</v>
      </c>
      <c r="M336" s="97" t="s">
        <v>467</v>
      </c>
      <c r="N336" s="94"/>
      <c r="O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</row>
    <row r="337" spans="1:29" ht="14">
      <c r="A337" s="102"/>
      <c r="B337" s="96">
        <v>20220901</v>
      </c>
      <c r="C337" s="94" t="s">
        <v>146</v>
      </c>
      <c r="D337" s="7" t="s">
        <v>26</v>
      </c>
      <c r="E337" s="8" t="s">
        <v>27</v>
      </c>
      <c r="F337" s="94" t="s">
        <v>142</v>
      </c>
      <c r="G337" s="107">
        <v>15000</v>
      </c>
      <c r="H337" s="108">
        <v>0</v>
      </c>
      <c r="I337" s="100">
        <f t="shared" si="1"/>
        <v>7765683</v>
      </c>
      <c r="J337" s="96">
        <v>20220901</v>
      </c>
      <c r="K337" s="97"/>
      <c r="L337" s="94" t="s">
        <v>73</v>
      </c>
      <c r="M337" s="97" t="s">
        <v>468</v>
      </c>
      <c r="N337" s="94"/>
      <c r="O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</row>
    <row r="338" spans="1:29" ht="14">
      <c r="A338" s="102"/>
      <c r="B338" s="96">
        <v>20220901</v>
      </c>
      <c r="C338" s="94" t="s">
        <v>146</v>
      </c>
      <c r="D338" s="7" t="s">
        <v>26</v>
      </c>
      <c r="E338" s="8" t="s">
        <v>27</v>
      </c>
      <c r="F338" s="94" t="s">
        <v>142</v>
      </c>
      <c r="G338" s="107">
        <v>15000</v>
      </c>
      <c r="H338" s="108">
        <v>0</v>
      </c>
      <c r="I338" s="100">
        <f t="shared" si="1"/>
        <v>7780683</v>
      </c>
      <c r="J338" s="96">
        <v>20220901</v>
      </c>
      <c r="K338" s="97"/>
      <c r="L338" s="94" t="s">
        <v>73</v>
      </c>
      <c r="M338" s="97" t="s">
        <v>469</v>
      </c>
      <c r="N338" s="94"/>
      <c r="O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</row>
    <row r="339" spans="1:29" ht="14">
      <c r="A339" s="102"/>
      <c r="B339" s="96">
        <v>20220901</v>
      </c>
      <c r="C339" s="94" t="s">
        <v>146</v>
      </c>
      <c r="D339" s="7" t="s">
        <v>26</v>
      </c>
      <c r="E339" s="8" t="s">
        <v>27</v>
      </c>
      <c r="F339" s="94" t="s">
        <v>142</v>
      </c>
      <c r="G339" s="107">
        <v>15000</v>
      </c>
      <c r="H339" s="108">
        <v>0</v>
      </c>
      <c r="I339" s="100">
        <f t="shared" si="1"/>
        <v>7795683</v>
      </c>
      <c r="J339" s="96">
        <v>20220901</v>
      </c>
      <c r="K339" s="97"/>
      <c r="L339" s="94" t="s">
        <v>73</v>
      </c>
      <c r="M339" s="97" t="s">
        <v>470</v>
      </c>
      <c r="N339" s="94"/>
      <c r="O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</row>
    <row r="340" spans="1:29" ht="14">
      <c r="A340" s="102"/>
      <c r="B340" s="96">
        <v>20220901</v>
      </c>
      <c r="C340" s="94" t="s">
        <v>146</v>
      </c>
      <c r="D340" s="7" t="s">
        <v>26</v>
      </c>
      <c r="E340" s="8" t="s">
        <v>27</v>
      </c>
      <c r="F340" s="94" t="s">
        <v>142</v>
      </c>
      <c r="G340" s="107">
        <v>15000</v>
      </c>
      <c r="H340" s="108">
        <v>0</v>
      </c>
      <c r="I340" s="100">
        <f t="shared" si="1"/>
        <v>7810683</v>
      </c>
      <c r="J340" s="96">
        <v>20220901</v>
      </c>
      <c r="K340" s="97"/>
      <c r="L340" s="94" t="s">
        <v>73</v>
      </c>
      <c r="M340" s="97" t="s">
        <v>471</v>
      </c>
      <c r="N340" s="94"/>
      <c r="O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</row>
    <row r="341" spans="1:29" ht="14">
      <c r="A341" s="102"/>
      <c r="B341" s="96">
        <v>20220901</v>
      </c>
      <c r="C341" s="94" t="s">
        <v>146</v>
      </c>
      <c r="D341" s="7" t="s">
        <v>26</v>
      </c>
      <c r="E341" s="8" t="s">
        <v>27</v>
      </c>
      <c r="F341" s="94" t="s">
        <v>142</v>
      </c>
      <c r="G341" s="107">
        <v>14000</v>
      </c>
      <c r="H341" s="108">
        <v>0</v>
      </c>
      <c r="I341" s="100">
        <f t="shared" si="1"/>
        <v>7824683</v>
      </c>
      <c r="J341" s="96">
        <v>20220901</v>
      </c>
      <c r="K341" s="97"/>
      <c r="L341" s="94" t="s">
        <v>73</v>
      </c>
      <c r="M341" s="97" t="s">
        <v>472</v>
      </c>
      <c r="N341" s="94"/>
      <c r="O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</row>
    <row r="342" spans="1:29" ht="14">
      <c r="A342" s="102"/>
      <c r="B342" s="96">
        <v>20220901</v>
      </c>
      <c r="C342" s="94" t="s">
        <v>146</v>
      </c>
      <c r="D342" s="7" t="s">
        <v>26</v>
      </c>
      <c r="E342" s="8" t="s">
        <v>27</v>
      </c>
      <c r="F342" s="94" t="s">
        <v>142</v>
      </c>
      <c r="G342" s="107">
        <v>14000</v>
      </c>
      <c r="H342" s="108">
        <v>0</v>
      </c>
      <c r="I342" s="100">
        <f t="shared" si="1"/>
        <v>7838683</v>
      </c>
      <c r="J342" s="96">
        <v>20220901</v>
      </c>
      <c r="K342" s="97"/>
      <c r="L342" s="94" t="s">
        <v>73</v>
      </c>
      <c r="M342" s="97" t="s">
        <v>473</v>
      </c>
      <c r="N342" s="94"/>
      <c r="O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</row>
    <row r="343" spans="1:29" ht="14">
      <c r="A343" s="102"/>
      <c r="B343" s="96">
        <v>20220901</v>
      </c>
      <c r="C343" s="94" t="s">
        <v>146</v>
      </c>
      <c r="D343" s="7" t="s">
        <v>26</v>
      </c>
      <c r="E343" s="8" t="s">
        <v>27</v>
      </c>
      <c r="F343" s="94" t="s">
        <v>142</v>
      </c>
      <c r="G343" s="107">
        <v>14000</v>
      </c>
      <c r="H343" s="108">
        <v>0</v>
      </c>
      <c r="I343" s="100">
        <f t="shared" si="1"/>
        <v>7852683</v>
      </c>
      <c r="J343" s="96">
        <v>20220901</v>
      </c>
      <c r="K343" s="97"/>
      <c r="L343" s="94" t="s">
        <v>73</v>
      </c>
      <c r="M343" s="97" t="s">
        <v>474</v>
      </c>
      <c r="N343" s="94"/>
      <c r="O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</row>
    <row r="344" spans="1:29" ht="14">
      <c r="A344" s="102"/>
      <c r="B344" s="96">
        <v>20220901</v>
      </c>
      <c r="C344" s="94" t="s">
        <v>146</v>
      </c>
      <c r="D344" s="7" t="s">
        <v>26</v>
      </c>
      <c r="E344" s="8" t="s">
        <v>27</v>
      </c>
      <c r="F344" s="94" t="s">
        <v>142</v>
      </c>
      <c r="G344" s="107">
        <v>15000</v>
      </c>
      <c r="H344" s="108">
        <v>0</v>
      </c>
      <c r="I344" s="100">
        <f t="shared" si="1"/>
        <v>7867683</v>
      </c>
      <c r="J344" s="96">
        <v>20220901</v>
      </c>
      <c r="K344" s="97"/>
      <c r="L344" s="94" t="s">
        <v>73</v>
      </c>
      <c r="M344" s="97" t="s">
        <v>475</v>
      </c>
      <c r="N344" s="94"/>
      <c r="O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</row>
    <row r="345" spans="1:29" ht="14">
      <c r="A345" s="102"/>
      <c r="B345" s="96">
        <v>20220901</v>
      </c>
      <c r="C345" s="94" t="s">
        <v>146</v>
      </c>
      <c r="D345" s="7" t="s">
        <v>26</v>
      </c>
      <c r="E345" s="8" t="s">
        <v>27</v>
      </c>
      <c r="F345" s="94" t="s">
        <v>142</v>
      </c>
      <c r="G345" s="107">
        <v>15000</v>
      </c>
      <c r="H345" s="108">
        <v>0</v>
      </c>
      <c r="I345" s="100">
        <f t="shared" si="1"/>
        <v>7882683</v>
      </c>
      <c r="J345" s="96">
        <v>20220901</v>
      </c>
      <c r="K345" s="97"/>
      <c r="L345" s="94" t="s">
        <v>73</v>
      </c>
      <c r="M345" s="97" t="s">
        <v>476</v>
      </c>
      <c r="N345" s="94"/>
      <c r="O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</row>
    <row r="346" spans="1:29" ht="14">
      <c r="A346" s="102"/>
      <c r="B346" s="96">
        <v>20220901</v>
      </c>
      <c r="C346" s="94" t="s">
        <v>146</v>
      </c>
      <c r="D346" s="7" t="s">
        <v>26</v>
      </c>
      <c r="E346" s="8" t="s">
        <v>27</v>
      </c>
      <c r="F346" s="94" t="s">
        <v>142</v>
      </c>
      <c r="G346" s="107">
        <v>13000</v>
      </c>
      <c r="H346" s="108">
        <v>0</v>
      </c>
      <c r="I346" s="100">
        <f t="shared" si="1"/>
        <v>7895683</v>
      </c>
      <c r="J346" s="96">
        <v>20220901</v>
      </c>
      <c r="K346" s="97"/>
      <c r="L346" s="94" t="s">
        <v>73</v>
      </c>
      <c r="M346" s="97" t="s">
        <v>477</v>
      </c>
      <c r="N346" s="94"/>
      <c r="O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</row>
    <row r="347" spans="1:29" ht="14">
      <c r="A347" s="102"/>
      <c r="B347" s="96">
        <v>20220901</v>
      </c>
      <c r="C347" s="94" t="s">
        <v>146</v>
      </c>
      <c r="D347" s="7" t="s">
        <v>26</v>
      </c>
      <c r="E347" s="8" t="s">
        <v>27</v>
      </c>
      <c r="F347" s="94" t="s">
        <v>142</v>
      </c>
      <c r="G347" s="107">
        <v>14000</v>
      </c>
      <c r="H347" s="108">
        <v>0</v>
      </c>
      <c r="I347" s="100">
        <f t="shared" si="1"/>
        <v>7909683</v>
      </c>
      <c r="J347" s="96">
        <v>20220901</v>
      </c>
      <c r="K347" s="97"/>
      <c r="L347" s="94" t="s">
        <v>73</v>
      </c>
      <c r="M347" s="97" t="s">
        <v>478</v>
      </c>
      <c r="N347" s="94"/>
      <c r="O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</row>
    <row r="348" spans="1:29" ht="14">
      <c r="A348" s="102"/>
      <c r="B348" s="96">
        <v>20220901</v>
      </c>
      <c r="C348" s="94" t="s">
        <v>146</v>
      </c>
      <c r="D348" s="7" t="s">
        <v>26</v>
      </c>
      <c r="E348" s="8" t="s">
        <v>27</v>
      </c>
      <c r="F348" s="94" t="s">
        <v>142</v>
      </c>
      <c r="G348" s="107">
        <v>15000</v>
      </c>
      <c r="H348" s="108">
        <v>0</v>
      </c>
      <c r="I348" s="100">
        <f t="shared" si="1"/>
        <v>7924683</v>
      </c>
      <c r="J348" s="96">
        <v>20220901</v>
      </c>
      <c r="K348" s="97"/>
      <c r="L348" s="94" t="s">
        <v>73</v>
      </c>
      <c r="M348" s="97" t="s">
        <v>479</v>
      </c>
      <c r="N348" s="94"/>
      <c r="O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</row>
    <row r="349" spans="1:29" ht="14">
      <c r="A349" s="102"/>
      <c r="B349" s="96">
        <v>20220901</v>
      </c>
      <c r="C349" s="94" t="s">
        <v>146</v>
      </c>
      <c r="D349" s="7" t="s">
        <v>26</v>
      </c>
      <c r="E349" s="8" t="s">
        <v>27</v>
      </c>
      <c r="F349" s="94" t="s">
        <v>142</v>
      </c>
      <c r="G349" s="107">
        <v>15000</v>
      </c>
      <c r="H349" s="108">
        <v>0</v>
      </c>
      <c r="I349" s="100">
        <f t="shared" si="1"/>
        <v>7939683</v>
      </c>
      <c r="J349" s="96">
        <v>20220901</v>
      </c>
      <c r="K349" s="97"/>
      <c r="L349" s="94" t="s">
        <v>73</v>
      </c>
      <c r="M349" s="97" t="s">
        <v>480</v>
      </c>
      <c r="N349" s="94"/>
      <c r="O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</row>
    <row r="350" spans="1:29" ht="14">
      <c r="A350" s="102"/>
      <c r="B350" s="96">
        <v>20220901</v>
      </c>
      <c r="C350" s="94" t="s">
        <v>146</v>
      </c>
      <c r="D350" s="7" t="s">
        <v>26</v>
      </c>
      <c r="E350" s="8" t="s">
        <v>27</v>
      </c>
      <c r="F350" s="94" t="s">
        <v>142</v>
      </c>
      <c r="G350" s="107">
        <v>14000</v>
      </c>
      <c r="H350" s="108">
        <v>0</v>
      </c>
      <c r="I350" s="100">
        <f t="shared" si="1"/>
        <v>7953683</v>
      </c>
      <c r="J350" s="96">
        <v>20220901</v>
      </c>
      <c r="K350" s="97"/>
      <c r="L350" s="94" t="s">
        <v>73</v>
      </c>
      <c r="M350" s="97" t="s">
        <v>481</v>
      </c>
      <c r="N350" s="94"/>
      <c r="O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</row>
    <row r="351" spans="1:29" ht="14">
      <c r="A351" s="102"/>
      <c r="B351" s="96">
        <v>20220901</v>
      </c>
      <c r="C351" s="94" t="s">
        <v>146</v>
      </c>
      <c r="D351" s="7" t="s">
        <v>26</v>
      </c>
      <c r="E351" s="8" t="s">
        <v>27</v>
      </c>
      <c r="F351" s="94" t="s">
        <v>142</v>
      </c>
      <c r="G351" s="107">
        <v>14000</v>
      </c>
      <c r="H351" s="108">
        <v>0</v>
      </c>
      <c r="I351" s="100">
        <f t="shared" si="1"/>
        <v>7967683</v>
      </c>
      <c r="J351" s="96">
        <v>20220901</v>
      </c>
      <c r="K351" s="97"/>
      <c r="L351" s="94" t="s">
        <v>73</v>
      </c>
      <c r="M351" s="97" t="s">
        <v>482</v>
      </c>
      <c r="N351" s="94"/>
      <c r="O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</row>
    <row r="352" spans="1:29" ht="14">
      <c r="A352" s="102"/>
      <c r="B352" s="96">
        <v>20220901</v>
      </c>
      <c r="C352" s="94" t="s">
        <v>146</v>
      </c>
      <c r="D352" s="7" t="s">
        <v>26</v>
      </c>
      <c r="E352" s="8" t="s">
        <v>27</v>
      </c>
      <c r="F352" s="94" t="s">
        <v>142</v>
      </c>
      <c r="G352" s="107">
        <v>15000</v>
      </c>
      <c r="H352" s="108">
        <v>0</v>
      </c>
      <c r="I352" s="100">
        <f t="shared" si="1"/>
        <v>7982683</v>
      </c>
      <c r="J352" s="96">
        <v>20220901</v>
      </c>
      <c r="K352" s="97"/>
      <c r="L352" s="94" t="s">
        <v>73</v>
      </c>
      <c r="M352" s="97" t="s">
        <v>483</v>
      </c>
      <c r="N352" s="94"/>
      <c r="O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</row>
    <row r="353" spans="1:29" ht="14">
      <c r="A353" s="102"/>
      <c r="B353" s="96">
        <v>20220901</v>
      </c>
      <c r="C353" s="94" t="s">
        <v>146</v>
      </c>
      <c r="D353" s="7" t="s">
        <v>26</v>
      </c>
      <c r="E353" s="8" t="s">
        <v>27</v>
      </c>
      <c r="F353" s="94" t="s">
        <v>142</v>
      </c>
      <c r="G353" s="107">
        <v>14000</v>
      </c>
      <c r="H353" s="108">
        <v>0</v>
      </c>
      <c r="I353" s="100">
        <f t="shared" si="1"/>
        <v>7996683</v>
      </c>
      <c r="J353" s="96">
        <v>20220901</v>
      </c>
      <c r="K353" s="97"/>
      <c r="L353" s="94" t="s">
        <v>73</v>
      </c>
      <c r="M353" s="97" t="s">
        <v>484</v>
      </c>
      <c r="N353" s="94"/>
      <c r="O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</row>
    <row r="354" spans="1:29" ht="14">
      <c r="A354" s="102"/>
      <c r="B354" s="96">
        <v>20220901</v>
      </c>
      <c r="C354" s="94" t="s">
        <v>146</v>
      </c>
      <c r="D354" s="7" t="s">
        <v>26</v>
      </c>
      <c r="E354" s="8" t="s">
        <v>27</v>
      </c>
      <c r="F354" s="94" t="s">
        <v>142</v>
      </c>
      <c r="G354" s="107">
        <v>14000</v>
      </c>
      <c r="H354" s="108">
        <v>0</v>
      </c>
      <c r="I354" s="100">
        <f t="shared" si="1"/>
        <v>8010683</v>
      </c>
      <c r="J354" s="96">
        <v>20220901</v>
      </c>
      <c r="K354" s="97"/>
      <c r="L354" s="94" t="s">
        <v>73</v>
      </c>
      <c r="M354" s="97" t="s">
        <v>485</v>
      </c>
      <c r="N354" s="94"/>
      <c r="O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</row>
    <row r="355" spans="1:29" ht="14">
      <c r="A355" s="102"/>
      <c r="B355" s="96">
        <v>20220901</v>
      </c>
      <c r="C355" s="94" t="s">
        <v>146</v>
      </c>
      <c r="D355" s="7" t="s">
        <v>26</v>
      </c>
      <c r="E355" s="8" t="s">
        <v>27</v>
      </c>
      <c r="F355" s="94" t="s">
        <v>142</v>
      </c>
      <c r="G355" s="107">
        <v>15000</v>
      </c>
      <c r="H355" s="108">
        <v>0</v>
      </c>
      <c r="I355" s="100">
        <f t="shared" si="1"/>
        <v>8025683</v>
      </c>
      <c r="J355" s="96">
        <v>20220901</v>
      </c>
      <c r="K355" s="97"/>
      <c r="L355" s="94" t="s">
        <v>73</v>
      </c>
      <c r="M355" s="97" t="s">
        <v>486</v>
      </c>
      <c r="N355" s="94"/>
      <c r="O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</row>
    <row r="356" spans="1:29" ht="14">
      <c r="A356" s="102"/>
      <c r="B356" s="96">
        <v>20220901</v>
      </c>
      <c r="C356" s="94" t="s">
        <v>146</v>
      </c>
      <c r="D356" s="7" t="s">
        <v>26</v>
      </c>
      <c r="E356" s="8" t="s">
        <v>27</v>
      </c>
      <c r="F356" s="94" t="s">
        <v>142</v>
      </c>
      <c r="G356" s="107">
        <v>13000</v>
      </c>
      <c r="H356" s="108">
        <v>0</v>
      </c>
      <c r="I356" s="100">
        <f t="shared" si="1"/>
        <v>8038683</v>
      </c>
      <c r="J356" s="96">
        <v>20220901</v>
      </c>
      <c r="K356" s="97"/>
      <c r="L356" s="94" t="s">
        <v>73</v>
      </c>
      <c r="M356" s="97" t="s">
        <v>487</v>
      </c>
      <c r="N356" s="94"/>
      <c r="O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</row>
    <row r="357" spans="1:29" ht="14">
      <c r="A357" s="102"/>
      <c r="B357" s="96">
        <v>20220901</v>
      </c>
      <c r="C357" s="94" t="s">
        <v>146</v>
      </c>
      <c r="D357" s="7" t="s">
        <v>26</v>
      </c>
      <c r="E357" s="8" t="s">
        <v>27</v>
      </c>
      <c r="F357" s="94" t="s">
        <v>142</v>
      </c>
      <c r="G357" s="107">
        <v>14000</v>
      </c>
      <c r="H357" s="108">
        <v>0</v>
      </c>
      <c r="I357" s="100">
        <f t="shared" si="1"/>
        <v>8052683</v>
      </c>
      <c r="J357" s="96">
        <v>20220901</v>
      </c>
      <c r="K357" s="97"/>
      <c r="L357" s="94" t="s">
        <v>73</v>
      </c>
      <c r="M357" s="97" t="s">
        <v>488</v>
      </c>
      <c r="N357" s="94"/>
      <c r="O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</row>
    <row r="358" spans="1:29" ht="14">
      <c r="A358" s="102"/>
      <c r="B358" s="96">
        <v>20220901</v>
      </c>
      <c r="C358" s="94" t="s">
        <v>146</v>
      </c>
      <c r="D358" s="7" t="s">
        <v>26</v>
      </c>
      <c r="E358" s="8" t="s">
        <v>27</v>
      </c>
      <c r="F358" s="94" t="s">
        <v>142</v>
      </c>
      <c r="G358" s="107">
        <v>15000</v>
      </c>
      <c r="H358" s="108">
        <v>0</v>
      </c>
      <c r="I358" s="100">
        <f t="shared" si="1"/>
        <v>8067683</v>
      </c>
      <c r="J358" s="96">
        <v>20220901</v>
      </c>
      <c r="K358" s="97"/>
      <c r="L358" s="94" t="s">
        <v>73</v>
      </c>
      <c r="M358" s="97" t="s">
        <v>489</v>
      </c>
      <c r="N358" s="94"/>
      <c r="O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</row>
    <row r="359" spans="1:29" ht="14">
      <c r="A359" s="102"/>
      <c r="B359" s="96">
        <v>20220901</v>
      </c>
      <c r="C359" s="94" t="s">
        <v>146</v>
      </c>
      <c r="D359" s="7" t="s">
        <v>26</v>
      </c>
      <c r="E359" s="8" t="s">
        <v>27</v>
      </c>
      <c r="F359" s="94" t="s">
        <v>142</v>
      </c>
      <c r="G359" s="107">
        <v>14000</v>
      </c>
      <c r="H359" s="108">
        <v>0</v>
      </c>
      <c r="I359" s="100">
        <f t="shared" si="1"/>
        <v>8081683</v>
      </c>
      <c r="J359" s="96">
        <v>20220901</v>
      </c>
      <c r="K359" s="97"/>
      <c r="L359" s="94" t="s">
        <v>73</v>
      </c>
      <c r="M359" s="97" t="s">
        <v>490</v>
      </c>
      <c r="N359" s="94"/>
      <c r="O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</row>
    <row r="360" spans="1:29" ht="14">
      <c r="A360" s="102"/>
      <c r="B360" s="96">
        <v>20220901</v>
      </c>
      <c r="C360" s="94" t="s">
        <v>146</v>
      </c>
      <c r="D360" s="7" t="s">
        <v>26</v>
      </c>
      <c r="E360" s="8" t="s">
        <v>27</v>
      </c>
      <c r="F360" s="94" t="s">
        <v>142</v>
      </c>
      <c r="G360" s="107">
        <v>15000</v>
      </c>
      <c r="H360" s="108">
        <v>0</v>
      </c>
      <c r="I360" s="100">
        <f t="shared" si="1"/>
        <v>8096683</v>
      </c>
      <c r="J360" s="96">
        <v>20220901</v>
      </c>
      <c r="K360" s="97"/>
      <c r="L360" s="94" t="s">
        <v>73</v>
      </c>
      <c r="M360" s="97" t="s">
        <v>491</v>
      </c>
      <c r="N360" s="94"/>
      <c r="O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</row>
    <row r="361" spans="1:29" ht="14">
      <c r="A361" s="102"/>
      <c r="B361" s="96">
        <v>20220901</v>
      </c>
      <c r="C361" s="94" t="s">
        <v>146</v>
      </c>
      <c r="D361" s="7" t="s">
        <v>26</v>
      </c>
      <c r="E361" s="8" t="s">
        <v>27</v>
      </c>
      <c r="F361" s="94" t="s">
        <v>142</v>
      </c>
      <c r="G361" s="107">
        <v>15000</v>
      </c>
      <c r="H361" s="108">
        <v>0</v>
      </c>
      <c r="I361" s="100">
        <f t="shared" si="1"/>
        <v>8111683</v>
      </c>
      <c r="J361" s="96">
        <v>20220901</v>
      </c>
      <c r="K361" s="97"/>
      <c r="L361" s="94" t="s">
        <v>73</v>
      </c>
      <c r="M361" s="97" t="s">
        <v>492</v>
      </c>
      <c r="N361" s="94"/>
      <c r="O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</row>
    <row r="362" spans="1:29" ht="14">
      <c r="A362" s="102"/>
      <c r="B362" s="96">
        <v>20220901</v>
      </c>
      <c r="C362" s="94" t="s">
        <v>146</v>
      </c>
      <c r="D362" s="7" t="s">
        <v>26</v>
      </c>
      <c r="E362" s="8" t="s">
        <v>27</v>
      </c>
      <c r="F362" s="94" t="s">
        <v>142</v>
      </c>
      <c r="G362" s="107">
        <v>14000</v>
      </c>
      <c r="H362" s="108">
        <v>0</v>
      </c>
      <c r="I362" s="100">
        <f t="shared" si="1"/>
        <v>8125683</v>
      </c>
      <c r="J362" s="96">
        <v>20220901</v>
      </c>
      <c r="K362" s="97"/>
      <c r="L362" s="94" t="s">
        <v>73</v>
      </c>
      <c r="M362" s="97" t="s">
        <v>493</v>
      </c>
      <c r="N362" s="94"/>
      <c r="O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</row>
    <row r="363" spans="1:29" ht="14">
      <c r="A363" s="102"/>
      <c r="B363" s="96">
        <v>20220901</v>
      </c>
      <c r="C363" s="94" t="s">
        <v>146</v>
      </c>
      <c r="D363" s="7" t="s">
        <v>26</v>
      </c>
      <c r="E363" s="8" t="s">
        <v>27</v>
      </c>
      <c r="F363" s="94" t="s">
        <v>142</v>
      </c>
      <c r="G363" s="107">
        <v>15000</v>
      </c>
      <c r="H363" s="108">
        <v>0</v>
      </c>
      <c r="I363" s="100">
        <f t="shared" si="1"/>
        <v>8140683</v>
      </c>
      <c r="J363" s="96">
        <v>20220901</v>
      </c>
      <c r="K363" s="97"/>
      <c r="L363" s="94" t="s">
        <v>73</v>
      </c>
      <c r="M363" s="97" t="s">
        <v>494</v>
      </c>
      <c r="N363" s="94"/>
      <c r="O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</row>
    <row r="364" spans="1:29" ht="14">
      <c r="A364" s="102"/>
      <c r="B364" s="96">
        <v>20220901</v>
      </c>
      <c r="C364" s="94" t="s">
        <v>146</v>
      </c>
      <c r="D364" s="7" t="s">
        <v>26</v>
      </c>
      <c r="E364" s="8" t="s">
        <v>27</v>
      </c>
      <c r="F364" s="94" t="s">
        <v>142</v>
      </c>
      <c r="G364" s="107">
        <v>14000</v>
      </c>
      <c r="H364" s="108">
        <v>0</v>
      </c>
      <c r="I364" s="100">
        <f t="shared" si="1"/>
        <v>8154683</v>
      </c>
      <c r="J364" s="96">
        <v>20220901</v>
      </c>
      <c r="K364" s="97"/>
      <c r="L364" s="94" t="s">
        <v>73</v>
      </c>
      <c r="M364" s="97" t="s">
        <v>495</v>
      </c>
      <c r="N364" s="94"/>
      <c r="O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</row>
    <row r="365" spans="1:29" ht="14">
      <c r="A365" s="102"/>
      <c r="B365" s="96">
        <v>20220901</v>
      </c>
      <c r="C365" s="94" t="s">
        <v>146</v>
      </c>
      <c r="D365" s="7" t="s">
        <v>26</v>
      </c>
      <c r="E365" s="8" t="s">
        <v>27</v>
      </c>
      <c r="F365" s="94" t="s">
        <v>142</v>
      </c>
      <c r="G365" s="107">
        <v>14000</v>
      </c>
      <c r="H365" s="108">
        <v>0</v>
      </c>
      <c r="I365" s="100">
        <f t="shared" si="1"/>
        <v>8168683</v>
      </c>
      <c r="J365" s="96">
        <v>20220901</v>
      </c>
      <c r="K365" s="97"/>
      <c r="L365" s="94" t="s">
        <v>73</v>
      </c>
      <c r="M365" s="97" t="s">
        <v>496</v>
      </c>
      <c r="N365" s="94"/>
      <c r="O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</row>
    <row r="366" spans="1:29" ht="14">
      <c r="A366" s="102"/>
      <c r="B366" s="96">
        <v>20220901</v>
      </c>
      <c r="C366" s="94" t="s">
        <v>146</v>
      </c>
      <c r="D366" s="7" t="s">
        <v>26</v>
      </c>
      <c r="E366" s="8" t="s">
        <v>27</v>
      </c>
      <c r="F366" s="94" t="s">
        <v>142</v>
      </c>
      <c r="G366" s="107">
        <v>15000</v>
      </c>
      <c r="H366" s="108">
        <v>0</v>
      </c>
      <c r="I366" s="100">
        <f t="shared" si="1"/>
        <v>8183683</v>
      </c>
      <c r="J366" s="96">
        <v>20220901</v>
      </c>
      <c r="K366" s="97"/>
      <c r="L366" s="94" t="s">
        <v>73</v>
      </c>
      <c r="M366" s="97" t="s">
        <v>497</v>
      </c>
      <c r="N366" s="94"/>
      <c r="O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</row>
    <row r="367" spans="1:29" ht="14">
      <c r="A367" s="102"/>
      <c r="B367" s="96">
        <v>20220901</v>
      </c>
      <c r="C367" s="94" t="s">
        <v>146</v>
      </c>
      <c r="D367" s="7" t="s">
        <v>26</v>
      </c>
      <c r="E367" s="8" t="s">
        <v>27</v>
      </c>
      <c r="F367" s="94" t="s">
        <v>142</v>
      </c>
      <c r="G367" s="107">
        <v>17000</v>
      </c>
      <c r="H367" s="108">
        <v>0</v>
      </c>
      <c r="I367" s="100">
        <f t="shared" si="1"/>
        <v>8200683</v>
      </c>
      <c r="J367" s="96">
        <v>20220901</v>
      </c>
      <c r="K367" s="97"/>
      <c r="L367" s="94" t="s">
        <v>73</v>
      </c>
      <c r="M367" s="97" t="s">
        <v>498</v>
      </c>
      <c r="N367" s="94"/>
      <c r="O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</row>
    <row r="368" spans="1:29" ht="14">
      <c r="A368" s="102"/>
      <c r="B368" s="96">
        <v>20220901</v>
      </c>
      <c r="C368" s="94" t="s">
        <v>146</v>
      </c>
      <c r="D368" s="7" t="s">
        <v>26</v>
      </c>
      <c r="E368" s="8" t="s">
        <v>27</v>
      </c>
      <c r="F368" s="94" t="s">
        <v>142</v>
      </c>
      <c r="G368" s="107">
        <v>15000</v>
      </c>
      <c r="H368" s="108">
        <v>0</v>
      </c>
      <c r="I368" s="100">
        <f t="shared" si="1"/>
        <v>8215683</v>
      </c>
      <c r="J368" s="96">
        <v>20220901</v>
      </c>
      <c r="K368" s="97"/>
      <c r="L368" s="94" t="s">
        <v>73</v>
      </c>
      <c r="M368" s="97" t="s">
        <v>499</v>
      </c>
      <c r="N368" s="94"/>
      <c r="O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</row>
    <row r="369" spans="1:29" ht="14">
      <c r="A369" s="102"/>
      <c r="B369" s="96">
        <v>20220901</v>
      </c>
      <c r="C369" s="94" t="s">
        <v>146</v>
      </c>
      <c r="D369" s="7" t="s">
        <v>26</v>
      </c>
      <c r="E369" s="8" t="s">
        <v>27</v>
      </c>
      <c r="F369" s="94" t="s">
        <v>142</v>
      </c>
      <c r="G369" s="107">
        <v>17000</v>
      </c>
      <c r="H369" s="108">
        <v>0</v>
      </c>
      <c r="I369" s="100">
        <f t="shared" si="1"/>
        <v>8232683</v>
      </c>
      <c r="J369" s="96">
        <v>20220901</v>
      </c>
      <c r="K369" s="97"/>
      <c r="L369" s="94" t="s">
        <v>73</v>
      </c>
      <c r="M369" s="97" t="s">
        <v>500</v>
      </c>
      <c r="N369" s="94"/>
      <c r="O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</row>
    <row r="370" spans="1:29" ht="14">
      <c r="A370" s="102"/>
      <c r="B370" s="96">
        <v>20220901</v>
      </c>
      <c r="C370" s="94" t="s">
        <v>146</v>
      </c>
      <c r="D370" s="7" t="s">
        <v>26</v>
      </c>
      <c r="E370" s="8" t="s">
        <v>27</v>
      </c>
      <c r="F370" s="94" t="s">
        <v>142</v>
      </c>
      <c r="G370" s="107">
        <v>15000</v>
      </c>
      <c r="H370" s="108">
        <v>0</v>
      </c>
      <c r="I370" s="100">
        <f t="shared" si="1"/>
        <v>8247683</v>
      </c>
      <c r="J370" s="96">
        <v>20220901</v>
      </c>
      <c r="K370" s="97"/>
      <c r="L370" s="94" t="s">
        <v>73</v>
      </c>
      <c r="M370" s="97" t="s">
        <v>501</v>
      </c>
      <c r="N370" s="94"/>
      <c r="O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</row>
    <row r="371" spans="1:29" ht="14">
      <c r="A371" s="102"/>
      <c r="B371" s="96">
        <v>20220901</v>
      </c>
      <c r="C371" s="94" t="s">
        <v>146</v>
      </c>
      <c r="D371" s="7" t="s">
        <v>26</v>
      </c>
      <c r="E371" s="8" t="s">
        <v>27</v>
      </c>
      <c r="F371" s="94" t="s">
        <v>142</v>
      </c>
      <c r="G371" s="107">
        <v>14000</v>
      </c>
      <c r="H371" s="108">
        <v>0</v>
      </c>
      <c r="I371" s="100">
        <f t="shared" si="1"/>
        <v>8261683</v>
      </c>
      <c r="J371" s="96">
        <v>20220901</v>
      </c>
      <c r="K371" s="97"/>
      <c r="L371" s="94" t="s">
        <v>73</v>
      </c>
      <c r="M371" s="97" t="s">
        <v>280</v>
      </c>
      <c r="N371" s="94"/>
      <c r="O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</row>
    <row r="372" spans="1:29" ht="14">
      <c r="A372" s="102"/>
      <c r="B372" s="96">
        <v>20220901</v>
      </c>
      <c r="C372" s="94" t="s">
        <v>146</v>
      </c>
      <c r="D372" s="7" t="s">
        <v>26</v>
      </c>
      <c r="E372" s="8" t="s">
        <v>27</v>
      </c>
      <c r="F372" s="94" t="s">
        <v>142</v>
      </c>
      <c r="G372" s="107">
        <v>26000</v>
      </c>
      <c r="H372" s="108">
        <v>0</v>
      </c>
      <c r="I372" s="100">
        <f t="shared" si="1"/>
        <v>8287683</v>
      </c>
      <c r="J372" s="96">
        <v>20220901</v>
      </c>
      <c r="K372" s="97"/>
      <c r="L372" s="94" t="s">
        <v>73</v>
      </c>
      <c r="M372" s="97" t="s">
        <v>502</v>
      </c>
      <c r="N372" s="94"/>
      <c r="O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</row>
    <row r="373" spans="1:29" ht="14">
      <c r="A373" s="102"/>
      <c r="B373" s="96">
        <v>20220901</v>
      </c>
      <c r="C373" s="94" t="s">
        <v>146</v>
      </c>
      <c r="D373" s="7" t="s">
        <v>26</v>
      </c>
      <c r="E373" s="8" t="s">
        <v>27</v>
      </c>
      <c r="F373" s="94" t="s">
        <v>142</v>
      </c>
      <c r="G373" s="107">
        <v>14000</v>
      </c>
      <c r="H373" s="108">
        <v>0</v>
      </c>
      <c r="I373" s="100">
        <f t="shared" si="1"/>
        <v>8301683</v>
      </c>
      <c r="J373" s="96">
        <v>20220901</v>
      </c>
      <c r="K373" s="97"/>
      <c r="L373" s="94" t="s">
        <v>73</v>
      </c>
      <c r="M373" s="97" t="s">
        <v>503</v>
      </c>
      <c r="N373" s="94"/>
      <c r="O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</row>
    <row r="374" spans="1:29" ht="14">
      <c r="A374" s="102"/>
      <c r="B374" s="96">
        <v>20220901</v>
      </c>
      <c r="C374" s="94" t="s">
        <v>146</v>
      </c>
      <c r="D374" s="7" t="s">
        <v>26</v>
      </c>
      <c r="E374" s="8" t="s">
        <v>27</v>
      </c>
      <c r="F374" s="94" t="s">
        <v>142</v>
      </c>
      <c r="G374" s="107">
        <v>15000</v>
      </c>
      <c r="H374" s="108">
        <v>0</v>
      </c>
      <c r="I374" s="100">
        <f t="shared" si="1"/>
        <v>8316683</v>
      </c>
      <c r="J374" s="96">
        <v>20220901</v>
      </c>
      <c r="K374" s="97"/>
      <c r="L374" s="94" t="s">
        <v>73</v>
      </c>
      <c r="M374" s="97" t="s">
        <v>504</v>
      </c>
      <c r="N374" s="94"/>
      <c r="O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</row>
    <row r="375" spans="1:29" ht="14">
      <c r="A375" s="102"/>
      <c r="B375" s="96">
        <v>20220901</v>
      </c>
      <c r="C375" s="94" t="s">
        <v>146</v>
      </c>
      <c r="D375" s="7" t="s">
        <v>26</v>
      </c>
      <c r="E375" s="8" t="s">
        <v>27</v>
      </c>
      <c r="F375" s="94" t="s">
        <v>142</v>
      </c>
      <c r="G375" s="107">
        <v>14000</v>
      </c>
      <c r="H375" s="108">
        <v>0</v>
      </c>
      <c r="I375" s="100">
        <f t="shared" si="1"/>
        <v>8330683</v>
      </c>
      <c r="J375" s="96">
        <v>20220901</v>
      </c>
      <c r="K375" s="97"/>
      <c r="L375" s="94" t="s">
        <v>73</v>
      </c>
      <c r="M375" s="97" t="s">
        <v>505</v>
      </c>
      <c r="N375" s="94"/>
      <c r="O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</row>
    <row r="376" spans="1:29" ht="14">
      <c r="A376" s="102"/>
      <c r="B376" s="96">
        <v>20220901</v>
      </c>
      <c r="C376" s="94" t="s">
        <v>146</v>
      </c>
      <c r="D376" s="7" t="s">
        <v>26</v>
      </c>
      <c r="E376" s="8" t="s">
        <v>27</v>
      </c>
      <c r="F376" s="94" t="s">
        <v>142</v>
      </c>
      <c r="G376" s="107">
        <v>14000</v>
      </c>
      <c r="H376" s="108">
        <v>0</v>
      </c>
      <c r="I376" s="100">
        <f t="shared" si="1"/>
        <v>8344683</v>
      </c>
      <c r="J376" s="96">
        <v>20220901</v>
      </c>
      <c r="K376" s="97"/>
      <c r="L376" s="94" t="s">
        <v>73</v>
      </c>
      <c r="M376" s="97" t="s">
        <v>506</v>
      </c>
      <c r="N376" s="94"/>
      <c r="O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</row>
    <row r="377" spans="1:29" ht="14">
      <c r="A377" s="102"/>
      <c r="B377" s="96">
        <v>20220901</v>
      </c>
      <c r="C377" s="94" t="s">
        <v>146</v>
      </c>
      <c r="D377" s="7" t="s">
        <v>26</v>
      </c>
      <c r="E377" s="8" t="s">
        <v>27</v>
      </c>
      <c r="F377" s="94" t="s">
        <v>142</v>
      </c>
      <c r="G377" s="107">
        <v>15000</v>
      </c>
      <c r="H377" s="108">
        <v>0</v>
      </c>
      <c r="I377" s="100">
        <f t="shared" si="1"/>
        <v>8359683</v>
      </c>
      <c r="J377" s="96">
        <v>20220901</v>
      </c>
      <c r="K377" s="97"/>
      <c r="L377" s="94" t="s">
        <v>73</v>
      </c>
      <c r="M377" s="97" t="s">
        <v>507</v>
      </c>
      <c r="N377" s="94"/>
      <c r="O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</row>
    <row r="378" spans="1:29" ht="14">
      <c r="A378" s="102"/>
      <c r="B378" s="96">
        <v>20220901</v>
      </c>
      <c r="C378" s="94" t="s">
        <v>146</v>
      </c>
      <c r="D378" s="7" t="s">
        <v>26</v>
      </c>
      <c r="E378" s="8" t="s">
        <v>27</v>
      </c>
      <c r="F378" s="94" t="s">
        <v>142</v>
      </c>
      <c r="G378" s="107">
        <v>15000</v>
      </c>
      <c r="H378" s="108">
        <v>0</v>
      </c>
      <c r="I378" s="100">
        <f t="shared" si="1"/>
        <v>8374683</v>
      </c>
      <c r="J378" s="96">
        <v>20220901</v>
      </c>
      <c r="K378" s="97"/>
      <c r="L378" s="94" t="s">
        <v>73</v>
      </c>
      <c r="M378" s="97" t="s">
        <v>425</v>
      </c>
      <c r="N378" s="94"/>
      <c r="O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</row>
    <row r="379" spans="1:29" ht="14">
      <c r="A379" s="102"/>
      <c r="B379" s="96">
        <v>20220901</v>
      </c>
      <c r="C379" s="94" t="s">
        <v>146</v>
      </c>
      <c r="D379" s="7" t="s">
        <v>26</v>
      </c>
      <c r="E379" s="8" t="s">
        <v>27</v>
      </c>
      <c r="F379" s="94" t="s">
        <v>142</v>
      </c>
      <c r="G379" s="107">
        <v>13000</v>
      </c>
      <c r="H379" s="108">
        <v>0</v>
      </c>
      <c r="I379" s="100">
        <f t="shared" si="1"/>
        <v>8387683</v>
      </c>
      <c r="J379" s="96">
        <v>20220901</v>
      </c>
      <c r="K379" s="97"/>
      <c r="L379" s="94" t="s">
        <v>73</v>
      </c>
      <c r="M379" s="97" t="s">
        <v>508</v>
      </c>
      <c r="N379" s="94"/>
      <c r="O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</row>
    <row r="380" spans="1:29" ht="14">
      <c r="A380" s="102"/>
      <c r="B380" s="96">
        <v>20220901</v>
      </c>
      <c r="C380" s="94" t="s">
        <v>146</v>
      </c>
      <c r="D380" s="7" t="s">
        <v>26</v>
      </c>
      <c r="E380" s="8" t="s">
        <v>27</v>
      </c>
      <c r="F380" s="94" t="s">
        <v>142</v>
      </c>
      <c r="G380" s="107">
        <v>15000</v>
      </c>
      <c r="H380" s="108">
        <v>0</v>
      </c>
      <c r="I380" s="100">
        <f t="shared" si="1"/>
        <v>8402683</v>
      </c>
      <c r="J380" s="96">
        <v>20220901</v>
      </c>
      <c r="K380" s="97"/>
      <c r="L380" s="94" t="s">
        <v>73</v>
      </c>
      <c r="M380" s="97" t="s">
        <v>509</v>
      </c>
      <c r="N380" s="94"/>
      <c r="O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</row>
    <row r="381" spans="1:29" ht="14">
      <c r="A381" s="102"/>
      <c r="B381" s="96">
        <v>20220901</v>
      </c>
      <c r="C381" s="94" t="s">
        <v>146</v>
      </c>
      <c r="D381" s="7" t="s">
        <v>26</v>
      </c>
      <c r="E381" s="8" t="s">
        <v>27</v>
      </c>
      <c r="F381" s="94" t="s">
        <v>142</v>
      </c>
      <c r="G381" s="107">
        <v>14000</v>
      </c>
      <c r="H381" s="108">
        <v>0</v>
      </c>
      <c r="I381" s="100">
        <f t="shared" si="1"/>
        <v>8416683</v>
      </c>
      <c r="J381" s="96">
        <v>20220901</v>
      </c>
      <c r="K381" s="97"/>
      <c r="L381" s="94" t="s">
        <v>73</v>
      </c>
      <c r="M381" s="97" t="s">
        <v>510</v>
      </c>
      <c r="N381" s="94"/>
      <c r="O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</row>
    <row r="382" spans="1:29" ht="14">
      <c r="A382" s="102"/>
      <c r="B382" s="96">
        <v>20220901</v>
      </c>
      <c r="C382" s="94" t="s">
        <v>146</v>
      </c>
      <c r="D382" s="7" t="s">
        <v>26</v>
      </c>
      <c r="E382" s="8" t="s">
        <v>27</v>
      </c>
      <c r="F382" s="94" t="s">
        <v>142</v>
      </c>
      <c r="G382" s="107">
        <v>15000</v>
      </c>
      <c r="H382" s="108">
        <v>0</v>
      </c>
      <c r="I382" s="100">
        <f t="shared" si="1"/>
        <v>8431683</v>
      </c>
      <c r="J382" s="96">
        <v>20220901</v>
      </c>
      <c r="K382" s="97"/>
      <c r="L382" s="94" t="s">
        <v>73</v>
      </c>
      <c r="M382" s="97" t="s">
        <v>511</v>
      </c>
      <c r="N382" s="94"/>
      <c r="O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</row>
    <row r="383" spans="1:29" ht="14">
      <c r="A383" s="102"/>
      <c r="B383" s="96">
        <v>20220901</v>
      </c>
      <c r="C383" s="94" t="s">
        <v>146</v>
      </c>
      <c r="D383" s="7" t="s">
        <v>26</v>
      </c>
      <c r="E383" s="8" t="s">
        <v>27</v>
      </c>
      <c r="F383" s="94" t="s">
        <v>142</v>
      </c>
      <c r="G383" s="107">
        <v>13000</v>
      </c>
      <c r="H383" s="108">
        <v>0</v>
      </c>
      <c r="I383" s="100">
        <f t="shared" si="1"/>
        <v>8444683</v>
      </c>
      <c r="J383" s="96">
        <v>20220901</v>
      </c>
      <c r="K383" s="97"/>
      <c r="L383" s="94" t="s">
        <v>73</v>
      </c>
      <c r="M383" s="97" t="s">
        <v>512</v>
      </c>
      <c r="N383" s="94"/>
      <c r="O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</row>
    <row r="384" spans="1:29" ht="14">
      <c r="A384" s="102"/>
      <c r="B384" s="96">
        <v>20220901</v>
      </c>
      <c r="C384" s="94" t="s">
        <v>146</v>
      </c>
      <c r="D384" s="7" t="s">
        <v>26</v>
      </c>
      <c r="E384" s="8" t="s">
        <v>27</v>
      </c>
      <c r="F384" s="94" t="s">
        <v>142</v>
      </c>
      <c r="G384" s="107">
        <v>14000</v>
      </c>
      <c r="H384" s="108">
        <v>0</v>
      </c>
      <c r="I384" s="100">
        <f t="shared" si="1"/>
        <v>8458683</v>
      </c>
      <c r="J384" s="96">
        <v>20220901</v>
      </c>
      <c r="K384" s="97"/>
      <c r="L384" s="94" t="s">
        <v>73</v>
      </c>
      <c r="M384" s="97" t="s">
        <v>513</v>
      </c>
      <c r="N384" s="94"/>
      <c r="O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</row>
    <row r="385" spans="1:29" ht="14">
      <c r="A385" s="102"/>
      <c r="B385" s="96">
        <v>20220901</v>
      </c>
      <c r="C385" s="94" t="s">
        <v>146</v>
      </c>
      <c r="D385" s="7" t="s">
        <v>26</v>
      </c>
      <c r="E385" s="8" t="s">
        <v>27</v>
      </c>
      <c r="F385" s="94" t="s">
        <v>142</v>
      </c>
      <c r="G385" s="107">
        <v>14000</v>
      </c>
      <c r="H385" s="108">
        <v>0</v>
      </c>
      <c r="I385" s="100">
        <f t="shared" si="1"/>
        <v>8472683</v>
      </c>
      <c r="J385" s="96">
        <v>20220901</v>
      </c>
      <c r="K385" s="97"/>
      <c r="L385" s="94" t="s">
        <v>73</v>
      </c>
      <c r="M385" s="97" t="s">
        <v>514</v>
      </c>
      <c r="N385" s="94"/>
      <c r="O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</row>
    <row r="386" spans="1:29" ht="14">
      <c r="A386" s="102"/>
      <c r="B386" s="96">
        <v>20220901</v>
      </c>
      <c r="C386" s="94" t="s">
        <v>146</v>
      </c>
      <c r="D386" s="7" t="s">
        <v>26</v>
      </c>
      <c r="E386" s="8" t="s">
        <v>27</v>
      </c>
      <c r="F386" s="94" t="s">
        <v>142</v>
      </c>
      <c r="G386" s="107">
        <v>15000</v>
      </c>
      <c r="H386" s="108">
        <v>0</v>
      </c>
      <c r="I386" s="100">
        <f t="shared" si="1"/>
        <v>8487683</v>
      </c>
      <c r="J386" s="96">
        <v>20220901</v>
      </c>
      <c r="K386" s="97"/>
      <c r="L386" s="94" t="s">
        <v>73</v>
      </c>
      <c r="M386" s="97" t="s">
        <v>515</v>
      </c>
      <c r="N386" s="94"/>
      <c r="O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</row>
    <row r="387" spans="1:29" ht="14">
      <c r="A387" s="102"/>
      <c r="B387" s="96">
        <v>20220901</v>
      </c>
      <c r="C387" s="94" t="s">
        <v>146</v>
      </c>
      <c r="D387" s="7" t="s">
        <v>26</v>
      </c>
      <c r="E387" s="8" t="s">
        <v>27</v>
      </c>
      <c r="F387" s="94" t="s">
        <v>142</v>
      </c>
      <c r="G387" s="107">
        <v>14000</v>
      </c>
      <c r="H387" s="108">
        <v>0</v>
      </c>
      <c r="I387" s="100">
        <f t="shared" si="1"/>
        <v>8501683</v>
      </c>
      <c r="J387" s="96">
        <v>20220901</v>
      </c>
      <c r="K387" s="97"/>
      <c r="L387" s="94" t="s">
        <v>73</v>
      </c>
      <c r="M387" s="97" t="s">
        <v>516</v>
      </c>
      <c r="N387" s="94"/>
      <c r="O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</row>
    <row r="388" spans="1:29" ht="14">
      <c r="A388" s="102"/>
      <c r="B388" s="96">
        <v>20220901</v>
      </c>
      <c r="C388" s="94" t="s">
        <v>146</v>
      </c>
      <c r="D388" s="7" t="s">
        <v>26</v>
      </c>
      <c r="E388" s="8" t="s">
        <v>27</v>
      </c>
      <c r="F388" s="94" t="s">
        <v>142</v>
      </c>
      <c r="G388" s="107">
        <v>15000</v>
      </c>
      <c r="H388" s="108">
        <v>0</v>
      </c>
      <c r="I388" s="100">
        <f t="shared" si="1"/>
        <v>8516683</v>
      </c>
      <c r="J388" s="96">
        <v>20220901</v>
      </c>
      <c r="K388" s="97"/>
      <c r="L388" s="94" t="s">
        <v>73</v>
      </c>
      <c r="M388" s="97" t="s">
        <v>517</v>
      </c>
      <c r="N388" s="94"/>
      <c r="O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</row>
    <row r="389" spans="1:29" ht="14">
      <c r="A389" s="102"/>
      <c r="B389" s="96">
        <v>20220901</v>
      </c>
      <c r="C389" s="94" t="s">
        <v>146</v>
      </c>
      <c r="D389" s="7" t="s">
        <v>26</v>
      </c>
      <c r="E389" s="8" t="s">
        <v>27</v>
      </c>
      <c r="F389" s="94" t="s">
        <v>142</v>
      </c>
      <c r="G389" s="107">
        <v>15000</v>
      </c>
      <c r="H389" s="108">
        <v>0</v>
      </c>
      <c r="I389" s="100">
        <f t="shared" si="1"/>
        <v>8531683</v>
      </c>
      <c r="J389" s="96">
        <v>20220901</v>
      </c>
      <c r="K389" s="97"/>
      <c r="L389" s="94" t="s">
        <v>73</v>
      </c>
      <c r="M389" s="97" t="s">
        <v>518</v>
      </c>
      <c r="N389" s="94"/>
      <c r="O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</row>
    <row r="390" spans="1:29" ht="14">
      <c r="A390" s="102"/>
      <c r="B390" s="96">
        <v>20220901</v>
      </c>
      <c r="C390" s="94" t="s">
        <v>146</v>
      </c>
      <c r="D390" s="7" t="s">
        <v>26</v>
      </c>
      <c r="E390" s="8" t="s">
        <v>27</v>
      </c>
      <c r="F390" s="94" t="s">
        <v>142</v>
      </c>
      <c r="G390" s="107">
        <v>15000</v>
      </c>
      <c r="H390" s="108">
        <v>0</v>
      </c>
      <c r="I390" s="100">
        <f t="shared" si="1"/>
        <v>8546683</v>
      </c>
      <c r="J390" s="96">
        <v>20220901</v>
      </c>
      <c r="K390" s="97"/>
      <c r="L390" s="94" t="s">
        <v>73</v>
      </c>
      <c r="M390" s="97" t="s">
        <v>519</v>
      </c>
      <c r="N390" s="94"/>
      <c r="O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</row>
    <row r="391" spans="1:29" ht="14">
      <c r="A391" s="102"/>
      <c r="B391" s="96">
        <v>20220901</v>
      </c>
      <c r="C391" s="94" t="s">
        <v>146</v>
      </c>
      <c r="D391" s="7" t="s">
        <v>26</v>
      </c>
      <c r="E391" s="8" t="s">
        <v>27</v>
      </c>
      <c r="F391" s="94" t="s">
        <v>142</v>
      </c>
      <c r="G391" s="107">
        <v>10000</v>
      </c>
      <c r="H391" s="108">
        <v>0</v>
      </c>
      <c r="I391" s="100">
        <f t="shared" si="1"/>
        <v>8556683</v>
      </c>
      <c r="J391" s="96">
        <v>20220901</v>
      </c>
      <c r="K391" s="97"/>
      <c r="L391" s="94" t="s">
        <v>73</v>
      </c>
      <c r="M391" s="97" t="s">
        <v>520</v>
      </c>
      <c r="N391" s="94"/>
      <c r="O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</row>
    <row r="392" spans="1:29" ht="14">
      <c r="A392" s="102"/>
      <c r="B392" s="96">
        <v>20220901</v>
      </c>
      <c r="C392" s="94" t="s">
        <v>146</v>
      </c>
      <c r="D392" s="7" t="s">
        <v>26</v>
      </c>
      <c r="E392" s="8" t="s">
        <v>27</v>
      </c>
      <c r="F392" s="94" t="s">
        <v>142</v>
      </c>
      <c r="G392" s="107">
        <v>14000</v>
      </c>
      <c r="H392" s="108">
        <v>0</v>
      </c>
      <c r="I392" s="100">
        <f t="shared" si="1"/>
        <v>8570683</v>
      </c>
      <c r="J392" s="96">
        <v>20220901</v>
      </c>
      <c r="K392" s="97"/>
      <c r="L392" s="94" t="s">
        <v>73</v>
      </c>
      <c r="M392" s="97" t="s">
        <v>521</v>
      </c>
      <c r="N392" s="94"/>
      <c r="O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</row>
    <row r="393" spans="1:29" ht="14">
      <c r="A393" s="102"/>
      <c r="B393" s="96">
        <v>20220901</v>
      </c>
      <c r="C393" s="94" t="s">
        <v>146</v>
      </c>
      <c r="D393" s="7" t="s">
        <v>26</v>
      </c>
      <c r="E393" s="8" t="s">
        <v>27</v>
      </c>
      <c r="F393" s="94" t="s">
        <v>142</v>
      </c>
      <c r="G393" s="107">
        <v>14000</v>
      </c>
      <c r="H393" s="108">
        <v>0</v>
      </c>
      <c r="I393" s="100">
        <f t="shared" si="1"/>
        <v>8584683</v>
      </c>
      <c r="J393" s="96">
        <v>20220901</v>
      </c>
      <c r="K393" s="97"/>
      <c r="L393" s="94" t="s">
        <v>73</v>
      </c>
      <c r="M393" s="97" t="s">
        <v>522</v>
      </c>
      <c r="N393" s="94"/>
      <c r="O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</row>
    <row r="394" spans="1:29" ht="14">
      <c r="A394" s="102"/>
      <c r="B394" s="96">
        <v>20220901</v>
      </c>
      <c r="C394" s="94" t="s">
        <v>146</v>
      </c>
      <c r="D394" s="7" t="s">
        <v>26</v>
      </c>
      <c r="E394" s="8" t="s">
        <v>27</v>
      </c>
      <c r="F394" s="94" t="s">
        <v>142</v>
      </c>
      <c r="G394" s="107">
        <v>14000</v>
      </c>
      <c r="H394" s="108">
        <v>0</v>
      </c>
      <c r="I394" s="100">
        <f t="shared" si="1"/>
        <v>8598683</v>
      </c>
      <c r="J394" s="96">
        <v>20220901</v>
      </c>
      <c r="K394" s="97"/>
      <c r="L394" s="94" t="s">
        <v>73</v>
      </c>
      <c r="M394" s="97" t="s">
        <v>523</v>
      </c>
      <c r="N394" s="94"/>
      <c r="O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</row>
    <row r="395" spans="1:29" ht="14">
      <c r="A395" s="102"/>
      <c r="B395" s="96">
        <v>20220901</v>
      </c>
      <c r="C395" s="94" t="s">
        <v>146</v>
      </c>
      <c r="D395" s="7" t="s">
        <v>26</v>
      </c>
      <c r="E395" s="8" t="s">
        <v>27</v>
      </c>
      <c r="F395" s="94" t="s">
        <v>142</v>
      </c>
      <c r="G395" s="107">
        <v>17000</v>
      </c>
      <c r="H395" s="108">
        <v>0</v>
      </c>
      <c r="I395" s="100">
        <f t="shared" si="1"/>
        <v>8615683</v>
      </c>
      <c r="J395" s="96">
        <v>20220901</v>
      </c>
      <c r="K395" s="97"/>
      <c r="L395" s="94" t="s">
        <v>73</v>
      </c>
      <c r="M395" s="97" t="s">
        <v>524</v>
      </c>
      <c r="N395" s="94"/>
      <c r="O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</row>
    <row r="396" spans="1:29" ht="14">
      <c r="A396" s="102"/>
      <c r="B396" s="96">
        <v>20220901</v>
      </c>
      <c r="C396" s="94" t="s">
        <v>146</v>
      </c>
      <c r="D396" s="7" t="s">
        <v>26</v>
      </c>
      <c r="E396" s="8" t="s">
        <v>27</v>
      </c>
      <c r="F396" s="94" t="s">
        <v>142</v>
      </c>
      <c r="G396" s="107">
        <v>15000</v>
      </c>
      <c r="H396" s="108">
        <v>0</v>
      </c>
      <c r="I396" s="100">
        <f t="shared" si="1"/>
        <v>8630683</v>
      </c>
      <c r="J396" s="96">
        <v>20220901</v>
      </c>
      <c r="K396" s="97"/>
      <c r="L396" s="94" t="s">
        <v>73</v>
      </c>
      <c r="M396" s="97" t="s">
        <v>525</v>
      </c>
      <c r="N396" s="94"/>
      <c r="O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</row>
    <row r="397" spans="1:29" ht="14">
      <c r="A397" s="102"/>
      <c r="B397" s="96">
        <v>20220901</v>
      </c>
      <c r="C397" s="94" t="s">
        <v>146</v>
      </c>
      <c r="D397" s="7" t="s">
        <v>26</v>
      </c>
      <c r="E397" s="8" t="s">
        <v>27</v>
      </c>
      <c r="F397" s="94" t="s">
        <v>142</v>
      </c>
      <c r="G397" s="107">
        <v>14000</v>
      </c>
      <c r="H397" s="108">
        <v>0</v>
      </c>
      <c r="I397" s="100">
        <f t="shared" si="1"/>
        <v>8644683</v>
      </c>
      <c r="J397" s="96">
        <v>20220901</v>
      </c>
      <c r="K397" s="97"/>
      <c r="L397" s="94" t="s">
        <v>73</v>
      </c>
      <c r="M397" s="97" t="s">
        <v>526</v>
      </c>
      <c r="N397" s="94"/>
      <c r="O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</row>
    <row r="398" spans="1:29" ht="14">
      <c r="A398" s="102"/>
      <c r="B398" s="96">
        <v>20220902</v>
      </c>
      <c r="C398" s="94" t="s">
        <v>146</v>
      </c>
      <c r="D398" s="7" t="s">
        <v>26</v>
      </c>
      <c r="E398" s="8" t="s">
        <v>27</v>
      </c>
      <c r="F398" s="94" t="s">
        <v>142</v>
      </c>
      <c r="G398" s="107">
        <v>17000</v>
      </c>
      <c r="H398" s="108">
        <v>0</v>
      </c>
      <c r="I398" s="100">
        <f t="shared" si="1"/>
        <v>8661683</v>
      </c>
      <c r="J398" s="96">
        <v>20220902</v>
      </c>
      <c r="K398" s="97"/>
      <c r="L398" s="94" t="s">
        <v>73</v>
      </c>
      <c r="M398" s="97" t="s">
        <v>527</v>
      </c>
      <c r="N398" s="94"/>
      <c r="O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</row>
    <row r="399" spans="1:29" ht="14">
      <c r="A399" s="102"/>
      <c r="B399" s="96">
        <v>20220902</v>
      </c>
      <c r="C399" s="94" t="s">
        <v>141</v>
      </c>
      <c r="D399" s="38" t="s">
        <v>74</v>
      </c>
      <c r="E399" s="103" t="s">
        <v>75</v>
      </c>
      <c r="F399" s="94" t="s">
        <v>142</v>
      </c>
      <c r="G399" s="107">
        <v>300000</v>
      </c>
      <c r="H399" s="108">
        <v>0</v>
      </c>
      <c r="I399" s="100">
        <f t="shared" si="1"/>
        <v>8961683</v>
      </c>
      <c r="J399" s="96">
        <v>20220902</v>
      </c>
      <c r="K399" s="97"/>
      <c r="L399" s="94" t="s">
        <v>73</v>
      </c>
      <c r="M399" s="94"/>
      <c r="N399" s="94" t="s">
        <v>144</v>
      </c>
      <c r="O399" s="102"/>
      <c r="P399" s="104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</row>
    <row r="400" spans="1:29" ht="14">
      <c r="A400" s="102"/>
      <c r="B400" s="96">
        <v>20220902</v>
      </c>
      <c r="C400" s="94" t="s">
        <v>141</v>
      </c>
      <c r="D400" s="38" t="s">
        <v>74</v>
      </c>
      <c r="E400" s="103" t="s">
        <v>75</v>
      </c>
      <c r="F400" s="94" t="s">
        <v>142</v>
      </c>
      <c r="G400" s="107">
        <v>300000</v>
      </c>
      <c r="H400" s="108">
        <v>0</v>
      </c>
      <c r="I400" s="100">
        <f t="shared" si="1"/>
        <v>9261683</v>
      </c>
      <c r="J400" s="96">
        <v>20220902</v>
      </c>
      <c r="K400" s="97"/>
      <c r="L400" s="94" t="s">
        <v>73</v>
      </c>
      <c r="M400" s="94"/>
      <c r="N400" s="94" t="s">
        <v>145</v>
      </c>
      <c r="O400" s="102"/>
      <c r="P400" s="104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</row>
    <row r="401" spans="1:29" ht="14">
      <c r="A401" s="102"/>
      <c r="B401" s="96">
        <v>20220902</v>
      </c>
      <c r="C401" s="94" t="s">
        <v>146</v>
      </c>
      <c r="D401" s="7" t="s">
        <v>26</v>
      </c>
      <c r="E401" s="8" t="s">
        <v>27</v>
      </c>
      <c r="F401" s="94" t="s">
        <v>142</v>
      </c>
      <c r="G401" s="107">
        <v>8000</v>
      </c>
      <c r="H401" s="108">
        <v>0</v>
      </c>
      <c r="I401" s="100">
        <f t="shared" si="1"/>
        <v>9269683</v>
      </c>
      <c r="J401" s="96">
        <v>20220902</v>
      </c>
      <c r="K401" s="97"/>
      <c r="L401" s="94" t="s">
        <v>73</v>
      </c>
      <c r="M401" s="97" t="s">
        <v>528</v>
      </c>
      <c r="N401" s="94"/>
      <c r="O401" s="102"/>
      <c r="P401" s="104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</row>
    <row r="402" spans="1:29" ht="14">
      <c r="A402" s="102"/>
      <c r="B402" s="96">
        <v>20220902</v>
      </c>
      <c r="C402" s="94" t="s">
        <v>146</v>
      </c>
      <c r="D402" s="7" t="s">
        <v>26</v>
      </c>
      <c r="E402" s="8" t="s">
        <v>27</v>
      </c>
      <c r="F402" s="94" t="s">
        <v>142</v>
      </c>
      <c r="G402" s="107">
        <v>8000</v>
      </c>
      <c r="H402" s="108">
        <v>0</v>
      </c>
      <c r="I402" s="100">
        <f t="shared" si="1"/>
        <v>9277683</v>
      </c>
      <c r="J402" s="96">
        <v>20220902</v>
      </c>
      <c r="K402" s="97"/>
      <c r="L402" s="94" t="s">
        <v>73</v>
      </c>
      <c r="M402" s="97" t="s">
        <v>529</v>
      </c>
      <c r="N402" s="94"/>
      <c r="O402" s="102"/>
      <c r="P402" s="104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</row>
    <row r="403" spans="1:29" ht="14">
      <c r="A403" s="102"/>
      <c r="B403" s="96">
        <v>20220902</v>
      </c>
      <c r="C403" s="94" t="s">
        <v>146</v>
      </c>
      <c r="D403" s="7" t="s">
        <v>26</v>
      </c>
      <c r="E403" s="8" t="s">
        <v>27</v>
      </c>
      <c r="F403" s="94" t="s">
        <v>142</v>
      </c>
      <c r="G403" s="107">
        <v>9000</v>
      </c>
      <c r="H403" s="108">
        <v>0</v>
      </c>
      <c r="I403" s="100">
        <f t="shared" si="1"/>
        <v>9286683</v>
      </c>
      <c r="J403" s="96">
        <v>20220902</v>
      </c>
      <c r="K403" s="97"/>
      <c r="L403" s="94" t="s">
        <v>73</v>
      </c>
      <c r="M403" s="97" t="s">
        <v>530</v>
      </c>
      <c r="N403" s="94"/>
      <c r="O403" s="102"/>
      <c r="P403" s="104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</row>
    <row r="404" spans="1:29" ht="14">
      <c r="A404" s="102"/>
      <c r="B404" s="96">
        <v>20220902</v>
      </c>
      <c r="C404" s="94" t="s">
        <v>146</v>
      </c>
      <c r="D404" s="7" t="s">
        <v>26</v>
      </c>
      <c r="E404" s="8" t="s">
        <v>27</v>
      </c>
      <c r="F404" s="94" t="s">
        <v>142</v>
      </c>
      <c r="G404" s="107">
        <v>10000</v>
      </c>
      <c r="H404" s="108">
        <v>0</v>
      </c>
      <c r="I404" s="100">
        <f t="shared" si="1"/>
        <v>9296683</v>
      </c>
      <c r="J404" s="96">
        <v>20220902</v>
      </c>
      <c r="K404" s="97"/>
      <c r="L404" s="94" t="s">
        <v>73</v>
      </c>
      <c r="M404" s="97" t="s">
        <v>531</v>
      </c>
      <c r="N404" s="94"/>
      <c r="O404" s="102"/>
      <c r="P404" s="104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</row>
    <row r="405" spans="1:29" ht="14">
      <c r="A405" s="102"/>
      <c r="B405" s="96">
        <v>20220902</v>
      </c>
      <c r="C405" s="94" t="s">
        <v>146</v>
      </c>
      <c r="D405" s="7" t="s">
        <v>26</v>
      </c>
      <c r="E405" s="8" t="s">
        <v>27</v>
      </c>
      <c r="F405" s="94" t="s">
        <v>142</v>
      </c>
      <c r="G405" s="107">
        <v>10000</v>
      </c>
      <c r="H405" s="108">
        <v>0</v>
      </c>
      <c r="I405" s="100">
        <f t="shared" si="1"/>
        <v>9306683</v>
      </c>
      <c r="J405" s="96">
        <v>20220902</v>
      </c>
      <c r="K405" s="97"/>
      <c r="L405" s="94" t="s">
        <v>73</v>
      </c>
      <c r="M405" s="97" t="s">
        <v>532</v>
      </c>
      <c r="N405" s="94"/>
      <c r="O405" s="102"/>
      <c r="P405" s="104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</row>
    <row r="406" spans="1:29" ht="14">
      <c r="A406" s="102"/>
      <c r="B406" s="96">
        <v>20220902</v>
      </c>
      <c r="C406" s="94" t="s">
        <v>146</v>
      </c>
      <c r="D406" s="7" t="s">
        <v>26</v>
      </c>
      <c r="E406" s="8" t="s">
        <v>27</v>
      </c>
      <c r="F406" s="94" t="s">
        <v>142</v>
      </c>
      <c r="G406" s="107">
        <v>12000</v>
      </c>
      <c r="H406" s="108">
        <v>0</v>
      </c>
      <c r="I406" s="100">
        <f t="shared" si="1"/>
        <v>9318683</v>
      </c>
      <c r="J406" s="96">
        <v>20220902</v>
      </c>
      <c r="K406" s="97"/>
      <c r="L406" s="94" t="s">
        <v>73</v>
      </c>
      <c r="M406" s="97" t="s">
        <v>533</v>
      </c>
      <c r="N406" s="94"/>
      <c r="O406" s="102"/>
      <c r="P406" s="104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</row>
    <row r="407" spans="1:29" ht="14">
      <c r="A407" s="102"/>
      <c r="B407" s="96">
        <v>20220902</v>
      </c>
      <c r="C407" s="94" t="s">
        <v>146</v>
      </c>
      <c r="D407" s="7" t="s">
        <v>26</v>
      </c>
      <c r="E407" s="8" t="s">
        <v>27</v>
      </c>
      <c r="F407" s="94" t="s">
        <v>142</v>
      </c>
      <c r="G407" s="107">
        <v>9000</v>
      </c>
      <c r="H407" s="108">
        <v>0</v>
      </c>
      <c r="I407" s="100">
        <f t="shared" si="1"/>
        <v>9327683</v>
      </c>
      <c r="J407" s="96">
        <v>20220902</v>
      </c>
      <c r="K407" s="97"/>
      <c r="L407" s="94" t="s">
        <v>73</v>
      </c>
      <c r="M407" s="97" t="s">
        <v>534</v>
      </c>
      <c r="N407" s="94"/>
      <c r="O407" s="102"/>
      <c r="P407" s="104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</row>
    <row r="408" spans="1:29" ht="14">
      <c r="A408" s="102"/>
      <c r="B408" s="96">
        <v>20220902</v>
      </c>
      <c r="C408" s="94" t="s">
        <v>146</v>
      </c>
      <c r="D408" s="7" t="s">
        <v>26</v>
      </c>
      <c r="E408" s="8" t="s">
        <v>27</v>
      </c>
      <c r="F408" s="94" t="s">
        <v>142</v>
      </c>
      <c r="G408" s="107">
        <v>10000</v>
      </c>
      <c r="H408" s="108">
        <v>0</v>
      </c>
      <c r="I408" s="100">
        <f t="shared" si="1"/>
        <v>9337683</v>
      </c>
      <c r="J408" s="96">
        <v>20220902</v>
      </c>
      <c r="K408" s="97"/>
      <c r="L408" s="94" t="s">
        <v>73</v>
      </c>
      <c r="M408" s="97" t="s">
        <v>535</v>
      </c>
      <c r="N408" s="94"/>
      <c r="O408" s="102"/>
      <c r="P408" s="104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</row>
    <row r="409" spans="1:29" ht="14">
      <c r="A409" s="102"/>
      <c r="B409" s="96">
        <v>20220902</v>
      </c>
      <c r="C409" s="94" t="s">
        <v>146</v>
      </c>
      <c r="D409" s="7" t="s">
        <v>26</v>
      </c>
      <c r="E409" s="8" t="s">
        <v>27</v>
      </c>
      <c r="F409" s="94" t="s">
        <v>142</v>
      </c>
      <c r="G409" s="107">
        <v>9000</v>
      </c>
      <c r="H409" s="108">
        <v>0</v>
      </c>
      <c r="I409" s="100">
        <f t="shared" si="1"/>
        <v>9346683</v>
      </c>
      <c r="J409" s="96">
        <v>20220902</v>
      </c>
      <c r="K409" s="97"/>
      <c r="L409" s="94" t="s">
        <v>73</v>
      </c>
      <c r="M409" s="97" t="s">
        <v>536</v>
      </c>
      <c r="N409" s="94"/>
      <c r="O409" s="102"/>
      <c r="P409" s="104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</row>
    <row r="410" spans="1:29" ht="14">
      <c r="A410" s="102"/>
      <c r="B410" s="96">
        <v>20220902</v>
      </c>
      <c r="C410" s="94" t="s">
        <v>146</v>
      </c>
      <c r="D410" s="7" t="s">
        <v>26</v>
      </c>
      <c r="E410" s="8" t="s">
        <v>27</v>
      </c>
      <c r="F410" s="94" t="s">
        <v>142</v>
      </c>
      <c r="G410" s="107">
        <v>14000</v>
      </c>
      <c r="H410" s="108">
        <v>0</v>
      </c>
      <c r="I410" s="100">
        <f t="shared" si="1"/>
        <v>9360683</v>
      </c>
      <c r="J410" s="96">
        <v>20220902</v>
      </c>
      <c r="K410" s="97"/>
      <c r="L410" s="94" t="s">
        <v>73</v>
      </c>
      <c r="M410" s="97" t="s">
        <v>537</v>
      </c>
      <c r="N410" s="94"/>
      <c r="O410" s="102"/>
      <c r="P410" s="104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</row>
    <row r="411" spans="1:29" ht="14">
      <c r="A411" s="102"/>
      <c r="B411" s="96">
        <v>20220902</v>
      </c>
      <c r="C411" s="94" t="s">
        <v>146</v>
      </c>
      <c r="D411" s="7" t="s">
        <v>26</v>
      </c>
      <c r="E411" s="8" t="s">
        <v>27</v>
      </c>
      <c r="F411" s="94" t="s">
        <v>142</v>
      </c>
      <c r="G411" s="107">
        <v>17000</v>
      </c>
      <c r="H411" s="108">
        <v>0</v>
      </c>
      <c r="I411" s="100">
        <f t="shared" si="1"/>
        <v>9377683</v>
      </c>
      <c r="J411" s="96">
        <v>20220902</v>
      </c>
      <c r="K411" s="97"/>
      <c r="L411" s="94" t="s">
        <v>73</v>
      </c>
      <c r="M411" s="97" t="s">
        <v>538</v>
      </c>
      <c r="N411" s="94"/>
      <c r="O411" s="102"/>
      <c r="P411" s="104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</row>
    <row r="412" spans="1:29" ht="14">
      <c r="A412" s="102"/>
      <c r="B412" s="96">
        <v>20220902</v>
      </c>
      <c r="C412" s="94" t="s">
        <v>146</v>
      </c>
      <c r="D412" s="7" t="s">
        <v>26</v>
      </c>
      <c r="E412" s="8" t="s">
        <v>27</v>
      </c>
      <c r="F412" s="94" t="s">
        <v>142</v>
      </c>
      <c r="G412" s="107">
        <v>15000</v>
      </c>
      <c r="H412" s="108">
        <v>0</v>
      </c>
      <c r="I412" s="100">
        <f t="shared" si="1"/>
        <v>9392683</v>
      </c>
      <c r="J412" s="96">
        <v>20220902</v>
      </c>
      <c r="K412" s="97"/>
      <c r="L412" s="94" t="s">
        <v>73</v>
      </c>
      <c r="M412" s="97" t="s">
        <v>539</v>
      </c>
      <c r="N412" s="94"/>
      <c r="O412" s="102"/>
      <c r="P412" s="104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</row>
    <row r="413" spans="1:29" ht="14">
      <c r="A413" s="102"/>
      <c r="B413" s="96">
        <v>20220902</v>
      </c>
      <c r="C413" s="94" t="s">
        <v>146</v>
      </c>
      <c r="D413" s="7" t="s">
        <v>26</v>
      </c>
      <c r="E413" s="8" t="s">
        <v>27</v>
      </c>
      <c r="F413" s="94" t="s">
        <v>142</v>
      </c>
      <c r="G413" s="107">
        <v>9000</v>
      </c>
      <c r="H413" s="108">
        <v>0</v>
      </c>
      <c r="I413" s="100">
        <f t="shared" si="1"/>
        <v>9401683</v>
      </c>
      <c r="J413" s="96">
        <v>20220902</v>
      </c>
      <c r="K413" s="97"/>
      <c r="L413" s="94" t="s">
        <v>73</v>
      </c>
      <c r="M413" s="97" t="s">
        <v>540</v>
      </c>
      <c r="N413" s="94"/>
      <c r="O413" s="102"/>
      <c r="P413" s="104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</row>
    <row r="414" spans="1:29" ht="14">
      <c r="A414" s="102"/>
      <c r="B414" s="96">
        <v>20220902</v>
      </c>
      <c r="C414" s="94" t="s">
        <v>146</v>
      </c>
      <c r="D414" s="7" t="s">
        <v>26</v>
      </c>
      <c r="E414" s="8" t="s">
        <v>27</v>
      </c>
      <c r="F414" s="94" t="s">
        <v>142</v>
      </c>
      <c r="G414" s="107">
        <v>9000</v>
      </c>
      <c r="H414" s="108">
        <v>0</v>
      </c>
      <c r="I414" s="100">
        <f t="shared" si="1"/>
        <v>9410683</v>
      </c>
      <c r="J414" s="96">
        <v>20220902</v>
      </c>
      <c r="K414" s="97"/>
      <c r="L414" s="94" t="s">
        <v>73</v>
      </c>
      <c r="M414" s="97" t="s">
        <v>541</v>
      </c>
      <c r="N414" s="94"/>
      <c r="O414" s="102"/>
      <c r="P414" s="104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</row>
    <row r="415" spans="1:29" ht="14">
      <c r="A415" s="102"/>
      <c r="B415" s="96">
        <v>20220902</v>
      </c>
      <c r="C415" s="94" t="s">
        <v>146</v>
      </c>
      <c r="D415" s="7" t="s">
        <v>26</v>
      </c>
      <c r="E415" s="8" t="s">
        <v>27</v>
      </c>
      <c r="F415" s="94" t="s">
        <v>142</v>
      </c>
      <c r="G415" s="107">
        <v>9000</v>
      </c>
      <c r="H415" s="108">
        <v>0</v>
      </c>
      <c r="I415" s="100">
        <f t="shared" si="1"/>
        <v>9419683</v>
      </c>
      <c r="J415" s="96">
        <v>20220902</v>
      </c>
      <c r="K415" s="97"/>
      <c r="L415" s="94" t="s">
        <v>73</v>
      </c>
      <c r="M415" s="97" t="s">
        <v>542</v>
      </c>
      <c r="N415" s="94"/>
      <c r="O415" s="102"/>
      <c r="P415" s="104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</row>
    <row r="416" spans="1:29" ht="14">
      <c r="A416" s="102"/>
      <c r="B416" s="96">
        <v>20220902</v>
      </c>
      <c r="C416" s="94" t="s">
        <v>146</v>
      </c>
      <c r="D416" s="7" t="s">
        <v>26</v>
      </c>
      <c r="E416" s="8" t="s">
        <v>27</v>
      </c>
      <c r="F416" s="94" t="s">
        <v>142</v>
      </c>
      <c r="G416" s="107">
        <v>15000</v>
      </c>
      <c r="H416" s="108">
        <v>0</v>
      </c>
      <c r="I416" s="100">
        <f t="shared" si="1"/>
        <v>9434683</v>
      </c>
      <c r="J416" s="96">
        <v>20220902</v>
      </c>
      <c r="K416" s="97"/>
      <c r="L416" s="94" t="s">
        <v>73</v>
      </c>
      <c r="M416" s="97" t="s">
        <v>543</v>
      </c>
      <c r="N416" s="94"/>
      <c r="O416" s="102"/>
      <c r="P416" s="104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</row>
    <row r="417" spans="1:29" ht="14">
      <c r="A417" s="102"/>
      <c r="B417" s="96">
        <v>20220902</v>
      </c>
      <c r="C417" s="94" t="s">
        <v>146</v>
      </c>
      <c r="D417" s="7" t="s">
        <v>26</v>
      </c>
      <c r="E417" s="8" t="s">
        <v>27</v>
      </c>
      <c r="F417" s="94" t="s">
        <v>142</v>
      </c>
      <c r="G417" s="107">
        <v>15000</v>
      </c>
      <c r="H417" s="108">
        <v>0</v>
      </c>
      <c r="I417" s="100">
        <f t="shared" si="1"/>
        <v>9449683</v>
      </c>
      <c r="J417" s="96">
        <v>20220902</v>
      </c>
      <c r="K417" s="97"/>
      <c r="L417" s="94" t="s">
        <v>73</v>
      </c>
      <c r="M417" s="97" t="s">
        <v>544</v>
      </c>
      <c r="N417" s="94"/>
      <c r="O417" s="102"/>
      <c r="P417" s="104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</row>
    <row r="418" spans="1:29" ht="14">
      <c r="A418" s="102"/>
      <c r="B418" s="96">
        <v>20220902</v>
      </c>
      <c r="C418" s="94" t="s">
        <v>146</v>
      </c>
      <c r="D418" s="7" t="s">
        <v>26</v>
      </c>
      <c r="E418" s="8" t="s">
        <v>27</v>
      </c>
      <c r="F418" s="94" t="s">
        <v>142</v>
      </c>
      <c r="G418" s="107">
        <v>9000</v>
      </c>
      <c r="H418" s="108">
        <v>0</v>
      </c>
      <c r="I418" s="100">
        <f t="shared" si="1"/>
        <v>9458683</v>
      </c>
      <c r="J418" s="96">
        <v>20220902</v>
      </c>
      <c r="K418" s="97"/>
      <c r="L418" s="94" t="s">
        <v>73</v>
      </c>
      <c r="M418" s="97" t="s">
        <v>545</v>
      </c>
      <c r="N418" s="94"/>
      <c r="O418" s="102"/>
      <c r="P418" s="104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</row>
    <row r="419" spans="1:29" ht="14">
      <c r="A419" s="102"/>
      <c r="B419" s="96">
        <v>20220902</v>
      </c>
      <c r="C419" s="94" t="s">
        <v>146</v>
      </c>
      <c r="D419" s="7" t="s">
        <v>26</v>
      </c>
      <c r="E419" s="8" t="s">
        <v>27</v>
      </c>
      <c r="F419" s="94" t="s">
        <v>142</v>
      </c>
      <c r="G419" s="107">
        <v>9000</v>
      </c>
      <c r="H419" s="108">
        <v>0</v>
      </c>
      <c r="I419" s="100">
        <f t="shared" si="1"/>
        <v>9467683</v>
      </c>
      <c r="J419" s="96">
        <v>20220902</v>
      </c>
      <c r="K419" s="97"/>
      <c r="L419" s="94" t="s">
        <v>73</v>
      </c>
      <c r="M419" s="97" t="s">
        <v>546</v>
      </c>
      <c r="N419" s="94"/>
      <c r="O419" s="102"/>
      <c r="P419" s="104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</row>
    <row r="420" spans="1:29" ht="14">
      <c r="A420" s="102"/>
      <c r="B420" s="96">
        <v>20220902</v>
      </c>
      <c r="C420" s="94" t="s">
        <v>146</v>
      </c>
      <c r="D420" s="7" t="s">
        <v>26</v>
      </c>
      <c r="E420" s="8" t="s">
        <v>27</v>
      </c>
      <c r="F420" s="94" t="s">
        <v>142</v>
      </c>
      <c r="G420" s="107">
        <v>9000</v>
      </c>
      <c r="H420" s="108">
        <v>0</v>
      </c>
      <c r="I420" s="100">
        <f t="shared" si="1"/>
        <v>9476683</v>
      </c>
      <c r="J420" s="96">
        <v>20220902</v>
      </c>
      <c r="K420" s="97"/>
      <c r="L420" s="94" t="s">
        <v>73</v>
      </c>
      <c r="M420" s="97" t="s">
        <v>547</v>
      </c>
      <c r="N420" s="94"/>
      <c r="O420" s="102"/>
      <c r="P420" s="104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</row>
    <row r="421" spans="1:29" ht="14">
      <c r="A421" s="102"/>
      <c r="B421" s="96">
        <v>20220902</v>
      </c>
      <c r="C421" s="94" t="s">
        <v>146</v>
      </c>
      <c r="D421" s="7" t="s">
        <v>26</v>
      </c>
      <c r="E421" s="8" t="s">
        <v>27</v>
      </c>
      <c r="F421" s="94" t="s">
        <v>142</v>
      </c>
      <c r="G421" s="107">
        <v>10000</v>
      </c>
      <c r="H421" s="108">
        <v>0</v>
      </c>
      <c r="I421" s="100">
        <f t="shared" si="1"/>
        <v>9486683</v>
      </c>
      <c r="J421" s="96">
        <v>20220902</v>
      </c>
      <c r="K421" s="97"/>
      <c r="L421" s="94" t="s">
        <v>73</v>
      </c>
      <c r="M421" s="97" t="s">
        <v>548</v>
      </c>
      <c r="N421" s="94"/>
      <c r="O421" s="102"/>
      <c r="P421" s="104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</row>
    <row r="422" spans="1:29" ht="14">
      <c r="A422" s="102"/>
      <c r="B422" s="96">
        <v>20220902</v>
      </c>
      <c r="C422" s="94" t="s">
        <v>146</v>
      </c>
      <c r="D422" s="7" t="s">
        <v>26</v>
      </c>
      <c r="E422" s="8" t="s">
        <v>27</v>
      </c>
      <c r="F422" s="94" t="s">
        <v>142</v>
      </c>
      <c r="G422" s="107">
        <v>10000</v>
      </c>
      <c r="H422" s="108">
        <v>0</v>
      </c>
      <c r="I422" s="100">
        <f t="shared" si="1"/>
        <v>9496683</v>
      </c>
      <c r="J422" s="96">
        <v>20220902</v>
      </c>
      <c r="K422" s="97"/>
      <c r="L422" s="94" t="s">
        <v>73</v>
      </c>
      <c r="M422" s="97" t="s">
        <v>549</v>
      </c>
      <c r="N422" s="94"/>
      <c r="O422" s="102"/>
      <c r="P422" s="104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</row>
    <row r="423" spans="1:29" ht="14">
      <c r="A423" s="102"/>
      <c r="B423" s="96">
        <v>20220902</v>
      </c>
      <c r="C423" s="94" t="s">
        <v>146</v>
      </c>
      <c r="D423" s="7" t="s">
        <v>26</v>
      </c>
      <c r="E423" s="8" t="s">
        <v>27</v>
      </c>
      <c r="F423" s="94" t="s">
        <v>142</v>
      </c>
      <c r="G423" s="107">
        <v>14000</v>
      </c>
      <c r="H423" s="108">
        <v>0</v>
      </c>
      <c r="I423" s="100">
        <f t="shared" si="1"/>
        <v>9510683</v>
      </c>
      <c r="J423" s="96">
        <v>20220902</v>
      </c>
      <c r="K423" s="97"/>
      <c r="L423" s="94" t="s">
        <v>73</v>
      </c>
      <c r="M423" s="97" t="s">
        <v>550</v>
      </c>
      <c r="N423" s="94"/>
      <c r="O423" s="102"/>
      <c r="P423" s="104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</row>
    <row r="424" spans="1:29" ht="14">
      <c r="A424" s="102"/>
      <c r="B424" s="96">
        <v>20220902</v>
      </c>
      <c r="C424" s="94" t="s">
        <v>146</v>
      </c>
      <c r="D424" s="7" t="s">
        <v>26</v>
      </c>
      <c r="E424" s="8" t="s">
        <v>27</v>
      </c>
      <c r="F424" s="94" t="s">
        <v>142</v>
      </c>
      <c r="G424" s="107">
        <v>10000</v>
      </c>
      <c r="H424" s="108">
        <v>0</v>
      </c>
      <c r="I424" s="100">
        <f t="shared" si="1"/>
        <v>9520683</v>
      </c>
      <c r="J424" s="96">
        <v>20220902</v>
      </c>
      <c r="K424" s="97"/>
      <c r="L424" s="94" t="s">
        <v>73</v>
      </c>
      <c r="M424" s="97" t="s">
        <v>551</v>
      </c>
      <c r="N424" s="94"/>
      <c r="O424" s="102"/>
      <c r="P424" s="104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</row>
    <row r="425" spans="1:29" ht="14">
      <c r="A425" s="102"/>
      <c r="B425" s="96">
        <v>20220902</v>
      </c>
      <c r="C425" s="94" t="s">
        <v>146</v>
      </c>
      <c r="D425" s="7" t="s">
        <v>26</v>
      </c>
      <c r="E425" s="8" t="s">
        <v>27</v>
      </c>
      <c r="F425" s="94" t="s">
        <v>142</v>
      </c>
      <c r="G425" s="107">
        <v>15000</v>
      </c>
      <c r="H425" s="108">
        <v>0</v>
      </c>
      <c r="I425" s="100">
        <f t="shared" si="1"/>
        <v>9535683</v>
      </c>
      <c r="J425" s="96">
        <v>20220902</v>
      </c>
      <c r="K425" s="97"/>
      <c r="L425" s="94" t="s">
        <v>73</v>
      </c>
      <c r="M425" s="97" t="s">
        <v>552</v>
      </c>
      <c r="N425" s="94"/>
      <c r="O425" s="102"/>
      <c r="P425" s="104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</row>
    <row r="426" spans="1:29" ht="14">
      <c r="A426" s="102"/>
      <c r="B426" s="96">
        <v>20220902</v>
      </c>
      <c r="C426" s="94" t="s">
        <v>146</v>
      </c>
      <c r="D426" s="7" t="s">
        <v>26</v>
      </c>
      <c r="E426" s="8" t="s">
        <v>27</v>
      </c>
      <c r="F426" s="94" t="s">
        <v>142</v>
      </c>
      <c r="G426" s="107">
        <v>14000</v>
      </c>
      <c r="H426" s="108">
        <v>0</v>
      </c>
      <c r="I426" s="100">
        <f t="shared" si="1"/>
        <v>9549683</v>
      </c>
      <c r="J426" s="96">
        <v>20220902</v>
      </c>
      <c r="K426" s="97"/>
      <c r="L426" s="94" t="s">
        <v>73</v>
      </c>
      <c r="M426" s="97" t="s">
        <v>553</v>
      </c>
      <c r="N426" s="94"/>
      <c r="O426" s="102"/>
      <c r="P426" s="104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</row>
    <row r="427" spans="1:29" ht="14">
      <c r="A427" s="102"/>
      <c r="B427" s="96">
        <v>20220902</v>
      </c>
      <c r="C427" s="94" t="s">
        <v>146</v>
      </c>
      <c r="D427" s="7" t="s">
        <v>26</v>
      </c>
      <c r="E427" s="8" t="s">
        <v>27</v>
      </c>
      <c r="F427" s="94" t="s">
        <v>142</v>
      </c>
      <c r="G427" s="107">
        <v>10000</v>
      </c>
      <c r="H427" s="108">
        <v>0</v>
      </c>
      <c r="I427" s="100">
        <f t="shared" si="1"/>
        <v>9559683</v>
      </c>
      <c r="J427" s="96">
        <v>20220902</v>
      </c>
      <c r="K427" s="97"/>
      <c r="L427" s="94" t="s">
        <v>73</v>
      </c>
      <c r="M427" s="97" t="s">
        <v>554</v>
      </c>
      <c r="N427" s="94"/>
      <c r="O427" s="102"/>
      <c r="P427" s="104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</row>
    <row r="428" spans="1:29" ht="14">
      <c r="A428" s="102"/>
      <c r="B428" s="96">
        <v>20220902</v>
      </c>
      <c r="C428" s="94" t="s">
        <v>146</v>
      </c>
      <c r="D428" s="7" t="s">
        <v>26</v>
      </c>
      <c r="E428" s="8" t="s">
        <v>27</v>
      </c>
      <c r="F428" s="94" t="s">
        <v>142</v>
      </c>
      <c r="G428" s="107">
        <v>10000</v>
      </c>
      <c r="H428" s="108">
        <v>0</v>
      </c>
      <c r="I428" s="100">
        <f t="shared" si="1"/>
        <v>9569683</v>
      </c>
      <c r="J428" s="96">
        <v>20220902</v>
      </c>
      <c r="K428" s="97"/>
      <c r="L428" s="94" t="s">
        <v>73</v>
      </c>
      <c r="M428" s="97" t="s">
        <v>555</v>
      </c>
      <c r="N428" s="94"/>
      <c r="O428" s="102"/>
      <c r="P428" s="104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</row>
    <row r="429" spans="1:29" ht="14">
      <c r="A429" s="102"/>
      <c r="B429" s="96">
        <v>20220902</v>
      </c>
      <c r="C429" s="94" t="s">
        <v>146</v>
      </c>
      <c r="D429" s="7" t="s">
        <v>26</v>
      </c>
      <c r="E429" s="8" t="s">
        <v>27</v>
      </c>
      <c r="F429" s="94" t="s">
        <v>142</v>
      </c>
      <c r="G429" s="107">
        <v>10000</v>
      </c>
      <c r="H429" s="108">
        <v>0</v>
      </c>
      <c r="I429" s="100">
        <f t="shared" si="1"/>
        <v>9579683</v>
      </c>
      <c r="J429" s="96">
        <v>20220902</v>
      </c>
      <c r="K429" s="97"/>
      <c r="L429" s="94" t="s">
        <v>73</v>
      </c>
      <c r="M429" s="97" t="s">
        <v>556</v>
      </c>
      <c r="N429" s="94"/>
      <c r="O429" s="102"/>
      <c r="P429" s="104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</row>
    <row r="430" spans="1:29" ht="14">
      <c r="A430" s="102"/>
      <c r="B430" s="96">
        <v>20220902</v>
      </c>
      <c r="C430" s="94" t="s">
        <v>146</v>
      </c>
      <c r="D430" s="7" t="s">
        <v>26</v>
      </c>
      <c r="E430" s="8" t="s">
        <v>27</v>
      </c>
      <c r="F430" s="94" t="s">
        <v>142</v>
      </c>
      <c r="G430" s="107">
        <v>14000</v>
      </c>
      <c r="H430" s="108">
        <v>0</v>
      </c>
      <c r="I430" s="100">
        <f t="shared" si="1"/>
        <v>9593683</v>
      </c>
      <c r="J430" s="96">
        <v>20220902</v>
      </c>
      <c r="K430" s="97"/>
      <c r="L430" s="94" t="s">
        <v>73</v>
      </c>
      <c r="M430" s="97" t="s">
        <v>180</v>
      </c>
      <c r="N430" s="94"/>
      <c r="O430" s="102"/>
      <c r="P430" s="104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</row>
    <row r="431" spans="1:29" ht="14">
      <c r="A431" s="102"/>
      <c r="B431" s="96">
        <v>20220902</v>
      </c>
      <c r="C431" s="94" t="s">
        <v>146</v>
      </c>
      <c r="D431" s="7" t="s">
        <v>26</v>
      </c>
      <c r="E431" s="8" t="s">
        <v>27</v>
      </c>
      <c r="F431" s="94" t="s">
        <v>142</v>
      </c>
      <c r="G431" s="107">
        <v>10000</v>
      </c>
      <c r="H431" s="108">
        <v>0</v>
      </c>
      <c r="I431" s="100">
        <f t="shared" si="1"/>
        <v>9603683</v>
      </c>
      <c r="J431" s="96">
        <v>20220902</v>
      </c>
      <c r="K431" s="97"/>
      <c r="L431" s="94" t="s">
        <v>73</v>
      </c>
      <c r="M431" s="97" t="s">
        <v>557</v>
      </c>
      <c r="N431" s="94"/>
      <c r="O431" s="102"/>
      <c r="P431" s="104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</row>
    <row r="432" spans="1:29" ht="14">
      <c r="A432" s="102"/>
      <c r="B432" s="96">
        <v>20220902</v>
      </c>
      <c r="C432" s="94" t="s">
        <v>146</v>
      </c>
      <c r="D432" s="7" t="s">
        <v>26</v>
      </c>
      <c r="E432" s="8" t="s">
        <v>27</v>
      </c>
      <c r="F432" s="94" t="s">
        <v>142</v>
      </c>
      <c r="G432" s="107">
        <v>8000</v>
      </c>
      <c r="H432" s="108">
        <v>0</v>
      </c>
      <c r="I432" s="100">
        <f t="shared" si="1"/>
        <v>9611683</v>
      </c>
      <c r="J432" s="96">
        <v>20220902</v>
      </c>
      <c r="K432" s="97"/>
      <c r="L432" s="94" t="s">
        <v>73</v>
      </c>
      <c r="M432" s="97" t="s">
        <v>558</v>
      </c>
      <c r="N432" s="94"/>
      <c r="O432" s="102"/>
      <c r="P432" s="104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</row>
    <row r="433" spans="1:29" ht="14">
      <c r="A433" s="102"/>
      <c r="B433" s="96">
        <v>20220902</v>
      </c>
      <c r="C433" s="94" t="s">
        <v>146</v>
      </c>
      <c r="D433" s="7" t="s">
        <v>26</v>
      </c>
      <c r="E433" s="8" t="s">
        <v>27</v>
      </c>
      <c r="F433" s="94" t="s">
        <v>142</v>
      </c>
      <c r="G433" s="107">
        <v>14000</v>
      </c>
      <c r="H433" s="108">
        <v>0</v>
      </c>
      <c r="I433" s="100">
        <f t="shared" si="1"/>
        <v>9625683</v>
      </c>
      <c r="J433" s="96">
        <v>20220902</v>
      </c>
      <c r="K433" s="97"/>
      <c r="L433" s="94" t="s">
        <v>73</v>
      </c>
      <c r="M433" s="97" t="s">
        <v>559</v>
      </c>
      <c r="N433" s="94"/>
      <c r="O433" s="102"/>
      <c r="P433" s="104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</row>
    <row r="434" spans="1:29" ht="14">
      <c r="A434" s="102"/>
      <c r="B434" s="96">
        <v>20220902</v>
      </c>
      <c r="C434" s="94" t="s">
        <v>146</v>
      </c>
      <c r="D434" s="7" t="s">
        <v>26</v>
      </c>
      <c r="E434" s="8" t="s">
        <v>27</v>
      </c>
      <c r="F434" s="94" t="s">
        <v>142</v>
      </c>
      <c r="G434" s="107">
        <v>15000</v>
      </c>
      <c r="H434" s="108">
        <v>0</v>
      </c>
      <c r="I434" s="100">
        <f t="shared" si="1"/>
        <v>9640683</v>
      </c>
      <c r="J434" s="96">
        <v>20220902</v>
      </c>
      <c r="K434" s="97"/>
      <c r="L434" s="94" t="s">
        <v>73</v>
      </c>
      <c r="M434" s="97" t="s">
        <v>560</v>
      </c>
      <c r="N434" s="94"/>
      <c r="O434" s="102"/>
      <c r="P434" s="104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</row>
    <row r="435" spans="1:29" ht="14">
      <c r="A435" s="102"/>
      <c r="B435" s="96">
        <v>20220902</v>
      </c>
      <c r="C435" s="94" t="s">
        <v>146</v>
      </c>
      <c r="D435" s="7" t="s">
        <v>26</v>
      </c>
      <c r="E435" s="8" t="s">
        <v>27</v>
      </c>
      <c r="F435" s="94" t="s">
        <v>142</v>
      </c>
      <c r="G435" s="107">
        <v>10000</v>
      </c>
      <c r="H435" s="108">
        <v>0</v>
      </c>
      <c r="I435" s="100">
        <f t="shared" si="1"/>
        <v>9650683</v>
      </c>
      <c r="J435" s="96">
        <v>20220902</v>
      </c>
      <c r="K435" s="97"/>
      <c r="L435" s="94" t="s">
        <v>73</v>
      </c>
      <c r="M435" s="97" t="s">
        <v>561</v>
      </c>
      <c r="N435" s="94"/>
      <c r="O435" s="102"/>
      <c r="P435" s="104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</row>
    <row r="436" spans="1:29" ht="14">
      <c r="A436" s="102"/>
      <c r="B436" s="96">
        <v>20220902</v>
      </c>
      <c r="C436" s="94" t="s">
        <v>146</v>
      </c>
      <c r="D436" s="7" t="s">
        <v>26</v>
      </c>
      <c r="E436" s="8" t="s">
        <v>27</v>
      </c>
      <c r="F436" s="94" t="s">
        <v>142</v>
      </c>
      <c r="G436" s="107">
        <v>10000</v>
      </c>
      <c r="H436" s="108">
        <v>0</v>
      </c>
      <c r="I436" s="100">
        <f t="shared" si="1"/>
        <v>9660683</v>
      </c>
      <c r="J436" s="96">
        <v>20220902</v>
      </c>
      <c r="K436" s="97"/>
      <c r="L436" s="94" t="s">
        <v>73</v>
      </c>
      <c r="M436" s="97" t="s">
        <v>562</v>
      </c>
      <c r="N436" s="94"/>
      <c r="O436" s="102"/>
      <c r="P436" s="104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</row>
    <row r="437" spans="1:29" ht="14">
      <c r="A437" s="102"/>
      <c r="B437" s="96">
        <v>20220902</v>
      </c>
      <c r="C437" s="94" t="s">
        <v>146</v>
      </c>
      <c r="D437" s="7" t="s">
        <v>26</v>
      </c>
      <c r="E437" s="8" t="s">
        <v>27</v>
      </c>
      <c r="F437" s="94" t="s">
        <v>142</v>
      </c>
      <c r="G437" s="107">
        <v>15000</v>
      </c>
      <c r="H437" s="108">
        <v>0</v>
      </c>
      <c r="I437" s="100">
        <f t="shared" si="1"/>
        <v>9675683</v>
      </c>
      <c r="J437" s="96">
        <v>20220902</v>
      </c>
      <c r="K437" s="97"/>
      <c r="L437" s="94" t="s">
        <v>73</v>
      </c>
      <c r="M437" s="97" t="s">
        <v>563</v>
      </c>
      <c r="N437" s="94"/>
      <c r="O437" s="102"/>
      <c r="P437" s="104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</row>
    <row r="438" spans="1:29" ht="14">
      <c r="A438" s="102"/>
      <c r="B438" s="96">
        <v>20220902</v>
      </c>
      <c r="C438" s="94" t="s">
        <v>146</v>
      </c>
      <c r="D438" s="7" t="s">
        <v>26</v>
      </c>
      <c r="E438" s="8" t="s">
        <v>27</v>
      </c>
      <c r="F438" s="94" t="s">
        <v>142</v>
      </c>
      <c r="G438" s="107">
        <v>10000</v>
      </c>
      <c r="H438" s="108">
        <v>0</v>
      </c>
      <c r="I438" s="100">
        <f t="shared" si="1"/>
        <v>9685683</v>
      </c>
      <c r="J438" s="96">
        <v>20220902</v>
      </c>
      <c r="K438" s="97"/>
      <c r="L438" s="94" t="s">
        <v>73</v>
      </c>
      <c r="M438" s="97" t="s">
        <v>564</v>
      </c>
      <c r="N438" s="94"/>
      <c r="O438" s="102"/>
      <c r="P438" s="104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</row>
    <row r="439" spans="1:29" ht="14">
      <c r="A439" s="102"/>
      <c r="B439" s="96">
        <v>20220902</v>
      </c>
      <c r="C439" s="94" t="s">
        <v>146</v>
      </c>
      <c r="D439" s="7" t="s">
        <v>26</v>
      </c>
      <c r="E439" s="8" t="s">
        <v>27</v>
      </c>
      <c r="F439" s="94" t="s">
        <v>142</v>
      </c>
      <c r="G439" s="107">
        <v>15000</v>
      </c>
      <c r="H439" s="108">
        <v>0</v>
      </c>
      <c r="I439" s="100">
        <f t="shared" si="1"/>
        <v>9700683</v>
      </c>
      <c r="J439" s="96">
        <v>20220902</v>
      </c>
      <c r="K439" s="97"/>
      <c r="L439" s="94" t="s">
        <v>73</v>
      </c>
      <c r="M439" s="97" t="s">
        <v>565</v>
      </c>
      <c r="N439" s="94"/>
      <c r="O439" s="102"/>
      <c r="P439" s="104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</row>
    <row r="440" spans="1:29" ht="14">
      <c r="A440" s="102"/>
      <c r="B440" s="96">
        <v>20220902</v>
      </c>
      <c r="C440" s="94" t="s">
        <v>146</v>
      </c>
      <c r="D440" s="7" t="s">
        <v>26</v>
      </c>
      <c r="E440" s="8" t="s">
        <v>27</v>
      </c>
      <c r="F440" s="94" t="s">
        <v>142</v>
      </c>
      <c r="G440" s="107">
        <v>10000</v>
      </c>
      <c r="H440" s="108">
        <v>0</v>
      </c>
      <c r="I440" s="100">
        <f t="shared" si="1"/>
        <v>9710683</v>
      </c>
      <c r="J440" s="96">
        <v>20220902</v>
      </c>
      <c r="K440" s="97"/>
      <c r="L440" s="94" t="s">
        <v>73</v>
      </c>
      <c r="M440" s="97" t="s">
        <v>566</v>
      </c>
      <c r="N440" s="94"/>
      <c r="O440" s="102"/>
      <c r="P440" s="104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</row>
    <row r="441" spans="1:29" ht="14">
      <c r="A441" s="102"/>
      <c r="B441" s="96">
        <v>20220903</v>
      </c>
      <c r="C441" s="94" t="s">
        <v>141</v>
      </c>
      <c r="D441" s="38" t="s">
        <v>74</v>
      </c>
      <c r="E441" s="103" t="s">
        <v>75</v>
      </c>
      <c r="F441" s="94" t="s">
        <v>142</v>
      </c>
      <c r="G441" s="107">
        <v>300000</v>
      </c>
      <c r="H441" s="108">
        <v>0</v>
      </c>
      <c r="I441" s="100">
        <f t="shared" si="1"/>
        <v>10010683</v>
      </c>
      <c r="J441" s="96">
        <v>20220903</v>
      </c>
      <c r="K441" s="97"/>
      <c r="L441" s="94" t="s">
        <v>73</v>
      </c>
      <c r="M441" s="94"/>
      <c r="N441" s="94" t="s">
        <v>144</v>
      </c>
      <c r="O441" s="102"/>
      <c r="P441" s="104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</row>
    <row r="442" spans="1:29" ht="14">
      <c r="A442" s="102"/>
      <c r="B442" s="96">
        <v>20220904</v>
      </c>
      <c r="C442" s="94" t="s">
        <v>141</v>
      </c>
      <c r="D442" s="38" t="s">
        <v>74</v>
      </c>
      <c r="E442" s="103" t="s">
        <v>75</v>
      </c>
      <c r="F442" s="94" t="s">
        <v>142</v>
      </c>
      <c r="G442" s="107">
        <v>300000</v>
      </c>
      <c r="H442" s="108">
        <v>0</v>
      </c>
      <c r="I442" s="100">
        <f t="shared" si="1"/>
        <v>10310683</v>
      </c>
      <c r="J442" s="96">
        <v>20220904</v>
      </c>
      <c r="K442" s="97"/>
      <c r="L442" s="94" t="s">
        <v>73</v>
      </c>
      <c r="M442" s="94"/>
      <c r="N442" s="94" t="s">
        <v>144</v>
      </c>
      <c r="O442" s="102"/>
      <c r="P442" s="104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</row>
    <row r="443" spans="1:29" ht="14">
      <c r="A443" s="102"/>
      <c r="B443" s="96">
        <v>20220905</v>
      </c>
      <c r="C443" s="94" t="s">
        <v>141</v>
      </c>
      <c r="D443" s="38" t="s">
        <v>74</v>
      </c>
      <c r="E443" s="103" t="s">
        <v>75</v>
      </c>
      <c r="F443" s="94" t="s">
        <v>142</v>
      </c>
      <c r="G443" s="107">
        <v>300000</v>
      </c>
      <c r="H443" s="108">
        <v>0</v>
      </c>
      <c r="I443" s="100">
        <f t="shared" si="1"/>
        <v>10610683</v>
      </c>
      <c r="J443" s="96">
        <v>20220905</v>
      </c>
      <c r="K443" s="97"/>
      <c r="L443" s="94" t="s">
        <v>73</v>
      </c>
      <c r="M443" s="94"/>
      <c r="N443" s="94" t="s">
        <v>144</v>
      </c>
      <c r="O443" s="102"/>
      <c r="P443" s="104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</row>
    <row r="444" spans="1:29" ht="14">
      <c r="A444" s="102"/>
      <c r="B444" s="96">
        <v>20220906</v>
      </c>
      <c r="C444" s="94" t="s">
        <v>146</v>
      </c>
      <c r="D444" s="7" t="s">
        <v>26</v>
      </c>
      <c r="E444" s="8" t="s">
        <v>27</v>
      </c>
      <c r="F444" s="94" t="s">
        <v>142</v>
      </c>
      <c r="G444" s="107">
        <v>17000</v>
      </c>
      <c r="H444" s="108">
        <v>0</v>
      </c>
      <c r="I444" s="100">
        <f t="shared" si="1"/>
        <v>10627683</v>
      </c>
      <c r="J444" s="96">
        <v>20220906</v>
      </c>
      <c r="K444" s="97"/>
      <c r="L444" s="94" t="s">
        <v>73</v>
      </c>
      <c r="M444" s="97" t="s">
        <v>567</v>
      </c>
      <c r="N444" s="94"/>
      <c r="O444" s="102"/>
      <c r="P444" s="104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</row>
    <row r="445" spans="1:29" ht="14">
      <c r="A445" s="102"/>
      <c r="B445" s="96">
        <v>20220906</v>
      </c>
      <c r="C445" s="94" t="s">
        <v>146</v>
      </c>
      <c r="D445" s="7" t="s">
        <v>26</v>
      </c>
      <c r="E445" s="8" t="s">
        <v>27</v>
      </c>
      <c r="F445" s="94" t="s">
        <v>142</v>
      </c>
      <c r="G445" s="107">
        <v>10000</v>
      </c>
      <c r="H445" s="108">
        <v>0</v>
      </c>
      <c r="I445" s="100">
        <f t="shared" si="1"/>
        <v>10637683</v>
      </c>
      <c r="J445" s="96">
        <v>20220906</v>
      </c>
      <c r="K445" s="97"/>
      <c r="L445" s="94" t="s">
        <v>73</v>
      </c>
      <c r="M445" s="97" t="s">
        <v>568</v>
      </c>
      <c r="N445" s="94"/>
      <c r="O445" s="102"/>
      <c r="P445" s="104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</row>
    <row r="446" spans="1:29" ht="14">
      <c r="A446" s="102"/>
      <c r="B446" s="96">
        <v>20220906</v>
      </c>
      <c r="C446" s="94" t="s">
        <v>146</v>
      </c>
      <c r="D446" s="7" t="s">
        <v>26</v>
      </c>
      <c r="E446" s="8" t="s">
        <v>27</v>
      </c>
      <c r="F446" s="94" t="s">
        <v>142</v>
      </c>
      <c r="G446" s="107">
        <v>10000</v>
      </c>
      <c r="H446" s="108">
        <v>0</v>
      </c>
      <c r="I446" s="100">
        <f t="shared" si="1"/>
        <v>10647683</v>
      </c>
      <c r="J446" s="96">
        <v>20220906</v>
      </c>
      <c r="K446" s="97"/>
      <c r="L446" s="94" t="s">
        <v>73</v>
      </c>
      <c r="M446" s="97" t="s">
        <v>569</v>
      </c>
      <c r="N446" s="94"/>
      <c r="O446" s="102"/>
      <c r="P446" s="104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</row>
    <row r="447" spans="1:29" ht="14">
      <c r="A447" s="102"/>
      <c r="B447" s="96">
        <v>20220906</v>
      </c>
      <c r="C447" s="94" t="s">
        <v>146</v>
      </c>
      <c r="D447" s="7" t="s">
        <v>26</v>
      </c>
      <c r="E447" s="8" t="s">
        <v>27</v>
      </c>
      <c r="F447" s="94" t="s">
        <v>142</v>
      </c>
      <c r="G447" s="107">
        <v>10000</v>
      </c>
      <c r="H447" s="108">
        <v>0</v>
      </c>
      <c r="I447" s="100">
        <f t="shared" si="1"/>
        <v>10657683</v>
      </c>
      <c r="J447" s="96">
        <v>20220906</v>
      </c>
      <c r="K447" s="97"/>
      <c r="L447" s="94" t="s">
        <v>73</v>
      </c>
      <c r="M447" s="97" t="s">
        <v>570</v>
      </c>
      <c r="N447" s="94"/>
      <c r="O447" s="102"/>
      <c r="P447" s="104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</row>
    <row r="448" spans="1:29" ht="14">
      <c r="A448" s="102"/>
      <c r="B448" s="96">
        <v>20220906</v>
      </c>
      <c r="C448" s="94" t="s">
        <v>146</v>
      </c>
      <c r="D448" s="7" t="s">
        <v>26</v>
      </c>
      <c r="E448" s="8" t="s">
        <v>27</v>
      </c>
      <c r="F448" s="94" t="s">
        <v>142</v>
      </c>
      <c r="G448" s="107">
        <v>10000</v>
      </c>
      <c r="H448" s="108">
        <v>0</v>
      </c>
      <c r="I448" s="100">
        <f t="shared" si="1"/>
        <v>10667683</v>
      </c>
      <c r="J448" s="96">
        <v>20220906</v>
      </c>
      <c r="K448" s="97"/>
      <c r="L448" s="94" t="s">
        <v>73</v>
      </c>
      <c r="M448" s="97" t="s">
        <v>571</v>
      </c>
      <c r="N448" s="94"/>
      <c r="O448" s="102"/>
      <c r="P448" s="104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</row>
    <row r="449" spans="1:29" ht="14">
      <c r="A449" s="102"/>
      <c r="B449" s="96">
        <v>20220906</v>
      </c>
      <c r="C449" s="94" t="s">
        <v>146</v>
      </c>
      <c r="D449" s="7" t="s">
        <v>26</v>
      </c>
      <c r="E449" s="8" t="s">
        <v>27</v>
      </c>
      <c r="F449" s="94" t="s">
        <v>142</v>
      </c>
      <c r="G449" s="107">
        <v>12000</v>
      </c>
      <c r="H449" s="108">
        <v>0</v>
      </c>
      <c r="I449" s="100">
        <f t="shared" si="1"/>
        <v>10679683</v>
      </c>
      <c r="J449" s="96">
        <v>20220906</v>
      </c>
      <c r="K449" s="97"/>
      <c r="L449" s="94" t="s">
        <v>73</v>
      </c>
      <c r="M449" s="97" t="s">
        <v>572</v>
      </c>
      <c r="N449" s="94"/>
      <c r="O449" s="102"/>
      <c r="P449" s="104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</row>
    <row r="450" spans="1:29" ht="14">
      <c r="A450" s="102"/>
      <c r="B450" s="96">
        <v>20220906</v>
      </c>
      <c r="C450" s="94" t="s">
        <v>146</v>
      </c>
      <c r="D450" s="7" t="s">
        <v>26</v>
      </c>
      <c r="E450" s="8" t="s">
        <v>27</v>
      </c>
      <c r="F450" s="94" t="s">
        <v>142</v>
      </c>
      <c r="G450" s="107">
        <v>9000</v>
      </c>
      <c r="H450" s="108">
        <v>0</v>
      </c>
      <c r="I450" s="100">
        <f t="shared" si="1"/>
        <v>10688683</v>
      </c>
      <c r="J450" s="96">
        <v>20220906</v>
      </c>
      <c r="K450" s="97"/>
      <c r="L450" s="94" t="s">
        <v>73</v>
      </c>
      <c r="M450" s="97" t="s">
        <v>573</v>
      </c>
      <c r="N450" s="94"/>
      <c r="O450" s="102"/>
      <c r="P450" s="104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</row>
    <row r="451" spans="1:29" ht="14">
      <c r="A451" s="102"/>
      <c r="B451" s="96">
        <v>20220906</v>
      </c>
      <c r="C451" s="94" t="s">
        <v>146</v>
      </c>
      <c r="D451" s="7" t="s">
        <v>26</v>
      </c>
      <c r="E451" s="8" t="s">
        <v>27</v>
      </c>
      <c r="F451" s="94" t="s">
        <v>142</v>
      </c>
      <c r="G451" s="107">
        <v>8000</v>
      </c>
      <c r="H451" s="108">
        <v>0</v>
      </c>
      <c r="I451" s="100">
        <f t="shared" si="1"/>
        <v>10696683</v>
      </c>
      <c r="J451" s="96">
        <v>20220906</v>
      </c>
      <c r="K451" s="97"/>
      <c r="L451" s="94" t="s">
        <v>73</v>
      </c>
      <c r="M451" s="97" t="s">
        <v>574</v>
      </c>
      <c r="N451" s="94"/>
      <c r="O451" s="102"/>
      <c r="P451" s="104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</row>
    <row r="452" spans="1:29" ht="14">
      <c r="A452" s="102"/>
      <c r="B452" s="96">
        <v>20220906</v>
      </c>
      <c r="C452" s="94" t="s">
        <v>146</v>
      </c>
      <c r="D452" s="7" t="s">
        <v>26</v>
      </c>
      <c r="E452" s="8" t="s">
        <v>27</v>
      </c>
      <c r="F452" s="94" t="s">
        <v>142</v>
      </c>
      <c r="G452" s="107">
        <v>12000</v>
      </c>
      <c r="H452" s="108">
        <v>0</v>
      </c>
      <c r="I452" s="100">
        <f t="shared" si="1"/>
        <v>10708683</v>
      </c>
      <c r="J452" s="96">
        <v>20220906</v>
      </c>
      <c r="K452" s="97"/>
      <c r="L452" s="94" t="s">
        <v>73</v>
      </c>
      <c r="M452" s="97" t="s">
        <v>575</v>
      </c>
      <c r="N452" s="94"/>
      <c r="O452" s="102"/>
      <c r="P452" s="104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</row>
    <row r="453" spans="1:29" ht="14">
      <c r="A453" s="102"/>
      <c r="B453" s="96">
        <v>20220906</v>
      </c>
      <c r="C453" s="94" t="s">
        <v>146</v>
      </c>
      <c r="D453" s="7" t="s">
        <v>26</v>
      </c>
      <c r="E453" s="8" t="s">
        <v>27</v>
      </c>
      <c r="F453" s="94" t="s">
        <v>142</v>
      </c>
      <c r="G453" s="107">
        <v>12000</v>
      </c>
      <c r="H453" s="108">
        <v>0</v>
      </c>
      <c r="I453" s="100">
        <f t="shared" si="1"/>
        <v>10720683</v>
      </c>
      <c r="J453" s="96">
        <v>20220906</v>
      </c>
      <c r="K453" s="97"/>
      <c r="L453" s="94" t="s">
        <v>73</v>
      </c>
      <c r="M453" s="97" t="s">
        <v>576</v>
      </c>
      <c r="N453" s="94"/>
      <c r="O453" s="102"/>
      <c r="P453" s="104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</row>
    <row r="454" spans="1:29" ht="14">
      <c r="A454" s="102"/>
      <c r="B454" s="96">
        <v>20220906</v>
      </c>
      <c r="C454" s="94" t="s">
        <v>146</v>
      </c>
      <c r="D454" s="7" t="s">
        <v>26</v>
      </c>
      <c r="E454" s="8" t="s">
        <v>27</v>
      </c>
      <c r="F454" s="94" t="s">
        <v>142</v>
      </c>
      <c r="G454" s="107">
        <v>10000</v>
      </c>
      <c r="H454" s="108">
        <v>0</v>
      </c>
      <c r="I454" s="100">
        <f t="shared" si="1"/>
        <v>10730683</v>
      </c>
      <c r="J454" s="96">
        <v>20220906</v>
      </c>
      <c r="K454" s="97"/>
      <c r="L454" s="94" t="s">
        <v>73</v>
      </c>
      <c r="M454" s="97" t="s">
        <v>577</v>
      </c>
      <c r="N454" s="94"/>
      <c r="O454" s="102"/>
      <c r="P454" s="104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</row>
    <row r="455" spans="1:29" ht="14">
      <c r="A455" s="102"/>
      <c r="B455" s="96">
        <v>20220906</v>
      </c>
      <c r="C455" s="94" t="s">
        <v>146</v>
      </c>
      <c r="D455" s="7" t="s">
        <v>26</v>
      </c>
      <c r="E455" s="8" t="s">
        <v>27</v>
      </c>
      <c r="F455" s="94" t="s">
        <v>142</v>
      </c>
      <c r="G455" s="107">
        <v>10000</v>
      </c>
      <c r="H455" s="108">
        <v>0</v>
      </c>
      <c r="I455" s="100">
        <f t="shared" si="1"/>
        <v>10740683</v>
      </c>
      <c r="J455" s="96">
        <v>20220906</v>
      </c>
      <c r="K455" s="97"/>
      <c r="L455" s="94" t="s">
        <v>73</v>
      </c>
      <c r="M455" s="97" t="s">
        <v>578</v>
      </c>
      <c r="N455" s="94"/>
      <c r="O455" s="102"/>
      <c r="P455" s="104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</row>
    <row r="456" spans="1:29" ht="14">
      <c r="A456" s="102"/>
      <c r="B456" s="96">
        <v>20220906</v>
      </c>
      <c r="C456" s="94" t="s">
        <v>146</v>
      </c>
      <c r="D456" s="7" t="s">
        <v>26</v>
      </c>
      <c r="E456" s="8" t="s">
        <v>27</v>
      </c>
      <c r="F456" s="94" t="s">
        <v>142</v>
      </c>
      <c r="G456" s="107">
        <v>10000</v>
      </c>
      <c r="H456" s="108">
        <v>0</v>
      </c>
      <c r="I456" s="100">
        <f t="shared" si="1"/>
        <v>10750683</v>
      </c>
      <c r="J456" s="96">
        <v>20220906</v>
      </c>
      <c r="K456" s="97"/>
      <c r="L456" s="94" t="s">
        <v>73</v>
      </c>
      <c r="M456" s="97" t="s">
        <v>579</v>
      </c>
      <c r="N456" s="94"/>
      <c r="O456" s="102"/>
      <c r="P456" s="104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</row>
    <row r="457" spans="1:29" ht="14">
      <c r="A457" s="102"/>
      <c r="B457" s="96">
        <v>20220906</v>
      </c>
      <c r="C457" s="94" t="s">
        <v>146</v>
      </c>
      <c r="D457" s="7" t="s">
        <v>26</v>
      </c>
      <c r="E457" s="8" t="s">
        <v>27</v>
      </c>
      <c r="F457" s="94" t="s">
        <v>142</v>
      </c>
      <c r="G457" s="107">
        <v>15000</v>
      </c>
      <c r="H457" s="108">
        <v>0</v>
      </c>
      <c r="I457" s="100">
        <f t="shared" si="1"/>
        <v>10765683</v>
      </c>
      <c r="J457" s="96">
        <v>20220906</v>
      </c>
      <c r="K457" s="97"/>
      <c r="L457" s="94" t="s">
        <v>73</v>
      </c>
      <c r="M457" s="97" t="s">
        <v>580</v>
      </c>
      <c r="N457" s="94"/>
      <c r="O457" s="102"/>
      <c r="P457" s="104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</row>
    <row r="458" spans="1:29" ht="14">
      <c r="A458" s="102"/>
      <c r="B458" s="96">
        <v>20220906</v>
      </c>
      <c r="C458" s="94" t="s">
        <v>146</v>
      </c>
      <c r="D458" s="7" t="s">
        <v>26</v>
      </c>
      <c r="E458" s="8" t="s">
        <v>27</v>
      </c>
      <c r="F458" s="94" t="s">
        <v>142</v>
      </c>
      <c r="G458" s="107">
        <v>13000</v>
      </c>
      <c r="H458" s="108">
        <v>0</v>
      </c>
      <c r="I458" s="100">
        <f t="shared" si="1"/>
        <v>10778683</v>
      </c>
      <c r="J458" s="96">
        <v>20220906</v>
      </c>
      <c r="K458" s="97"/>
      <c r="L458" s="94" t="s">
        <v>73</v>
      </c>
      <c r="M458" s="97" t="s">
        <v>581</v>
      </c>
      <c r="N458" s="94"/>
      <c r="O458" s="102"/>
      <c r="P458" s="104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</row>
    <row r="459" spans="1:29" ht="14">
      <c r="A459" s="102"/>
      <c r="B459" s="96">
        <v>20220906</v>
      </c>
      <c r="C459" s="94" t="s">
        <v>146</v>
      </c>
      <c r="D459" s="7" t="s">
        <v>26</v>
      </c>
      <c r="E459" s="8" t="s">
        <v>27</v>
      </c>
      <c r="F459" s="94" t="s">
        <v>142</v>
      </c>
      <c r="G459" s="107">
        <v>12000</v>
      </c>
      <c r="H459" s="108">
        <v>0</v>
      </c>
      <c r="I459" s="100">
        <f t="shared" si="1"/>
        <v>10790683</v>
      </c>
      <c r="J459" s="96">
        <v>20220906</v>
      </c>
      <c r="K459" s="97"/>
      <c r="L459" s="94" t="s">
        <v>73</v>
      </c>
      <c r="M459" s="97" t="s">
        <v>582</v>
      </c>
      <c r="N459" s="94"/>
      <c r="O459" s="102"/>
      <c r="P459" s="104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</row>
    <row r="460" spans="1:29" ht="14">
      <c r="A460" s="102"/>
      <c r="B460" s="96">
        <v>20220906</v>
      </c>
      <c r="C460" s="94" t="s">
        <v>146</v>
      </c>
      <c r="D460" s="7" t="s">
        <v>26</v>
      </c>
      <c r="E460" s="8" t="s">
        <v>27</v>
      </c>
      <c r="F460" s="94" t="s">
        <v>142</v>
      </c>
      <c r="G460" s="107">
        <v>12000</v>
      </c>
      <c r="H460" s="108">
        <v>0</v>
      </c>
      <c r="I460" s="100">
        <f t="shared" si="1"/>
        <v>10802683</v>
      </c>
      <c r="J460" s="96">
        <v>20220906</v>
      </c>
      <c r="K460" s="97"/>
      <c r="L460" s="94" t="s">
        <v>73</v>
      </c>
      <c r="M460" s="97" t="s">
        <v>583</v>
      </c>
      <c r="N460" s="94"/>
      <c r="O460" s="102"/>
      <c r="P460" s="104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</row>
    <row r="461" spans="1:29" ht="14">
      <c r="A461" s="102"/>
      <c r="B461" s="96">
        <v>20220906</v>
      </c>
      <c r="C461" s="94" t="s">
        <v>146</v>
      </c>
      <c r="D461" s="7" t="s">
        <v>26</v>
      </c>
      <c r="E461" s="8" t="s">
        <v>27</v>
      </c>
      <c r="F461" s="94" t="s">
        <v>142</v>
      </c>
      <c r="G461" s="107">
        <v>17000</v>
      </c>
      <c r="H461" s="108">
        <v>0</v>
      </c>
      <c r="I461" s="100">
        <f t="shared" si="1"/>
        <v>10819683</v>
      </c>
      <c r="J461" s="96">
        <v>20220906</v>
      </c>
      <c r="K461" s="97"/>
      <c r="L461" s="94" t="s">
        <v>73</v>
      </c>
      <c r="M461" s="97" t="s">
        <v>584</v>
      </c>
      <c r="N461" s="94"/>
      <c r="O461" s="102"/>
      <c r="P461" s="104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</row>
    <row r="462" spans="1:29" ht="14">
      <c r="A462" s="102"/>
      <c r="B462" s="96">
        <v>20220906</v>
      </c>
      <c r="C462" s="94" t="s">
        <v>146</v>
      </c>
      <c r="D462" s="7" t="s">
        <v>26</v>
      </c>
      <c r="E462" s="8" t="s">
        <v>27</v>
      </c>
      <c r="F462" s="94" t="s">
        <v>142</v>
      </c>
      <c r="G462" s="107">
        <v>10000</v>
      </c>
      <c r="H462" s="108">
        <v>0</v>
      </c>
      <c r="I462" s="100">
        <f t="shared" si="1"/>
        <v>10829683</v>
      </c>
      <c r="J462" s="96">
        <v>20220906</v>
      </c>
      <c r="K462" s="97"/>
      <c r="L462" s="94" t="s">
        <v>73</v>
      </c>
      <c r="M462" s="97" t="s">
        <v>585</v>
      </c>
      <c r="N462" s="94"/>
      <c r="O462" s="102"/>
      <c r="P462" s="104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</row>
    <row r="463" spans="1:29" ht="14">
      <c r="A463" s="102"/>
      <c r="B463" s="96">
        <v>20220906</v>
      </c>
      <c r="C463" s="94" t="s">
        <v>146</v>
      </c>
      <c r="D463" s="7" t="s">
        <v>26</v>
      </c>
      <c r="E463" s="8" t="s">
        <v>27</v>
      </c>
      <c r="F463" s="94" t="s">
        <v>142</v>
      </c>
      <c r="G463" s="107">
        <v>13000</v>
      </c>
      <c r="H463" s="108">
        <v>0</v>
      </c>
      <c r="I463" s="100">
        <f t="shared" si="1"/>
        <v>10842683</v>
      </c>
      <c r="J463" s="96">
        <v>20220906</v>
      </c>
      <c r="K463" s="97"/>
      <c r="L463" s="94" t="s">
        <v>73</v>
      </c>
      <c r="M463" s="97" t="s">
        <v>586</v>
      </c>
      <c r="N463" s="94"/>
      <c r="O463" s="102"/>
      <c r="P463" s="104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</row>
    <row r="464" spans="1:29" ht="14">
      <c r="A464" s="102"/>
      <c r="B464" s="96">
        <v>20220906</v>
      </c>
      <c r="C464" s="94" t="s">
        <v>146</v>
      </c>
      <c r="D464" s="7" t="s">
        <v>26</v>
      </c>
      <c r="E464" s="8" t="s">
        <v>27</v>
      </c>
      <c r="F464" s="94" t="s">
        <v>142</v>
      </c>
      <c r="G464" s="107">
        <v>15000</v>
      </c>
      <c r="H464" s="108">
        <v>0</v>
      </c>
      <c r="I464" s="100">
        <f t="shared" si="1"/>
        <v>10857683</v>
      </c>
      <c r="J464" s="96">
        <v>20220906</v>
      </c>
      <c r="K464" s="97"/>
      <c r="L464" s="94" t="s">
        <v>73</v>
      </c>
      <c r="M464" s="97" t="s">
        <v>587</v>
      </c>
      <c r="N464" s="94"/>
      <c r="O464" s="102"/>
      <c r="P464" s="104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</row>
    <row r="465" spans="1:29" ht="14">
      <c r="A465" s="102"/>
      <c r="B465" s="96">
        <v>20220906</v>
      </c>
      <c r="C465" s="94" t="s">
        <v>146</v>
      </c>
      <c r="D465" s="7" t="s">
        <v>26</v>
      </c>
      <c r="E465" s="8" t="s">
        <v>27</v>
      </c>
      <c r="F465" s="94" t="s">
        <v>142</v>
      </c>
      <c r="G465" s="107">
        <v>15000</v>
      </c>
      <c r="H465" s="108">
        <v>0</v>
      </c>
      <c r="I465" s="100">
        <f t="shared" si="1"/>
        <v>10872683</v>
      </c>
      <c r="J465" s="96">
        <v>20220906</v>
      </c>
      <c r="K465" s="97"/>
      <c r="L465" s="94" t="s">
        <v>73</v>
      </c>
      <c r="M465" s="97" t="s">
        <v>588</v>
      </c>
      <c r="N465" s="94"/>
      <c r="O465" s="102"/>
      <c r="P465" s="104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</row>
    <row r="466" spans="1:29" ht="14">
      <c r="A466" s="102"/>
      <c r="B466" s="96">
        <v>20220906</v>
      </c>
      <c r="C466" s="94" t="s">
        <v>146</v>
      </c>
      <c r="D466" s="7" t="s">
        <v>26</v>
      </c>
      <c r="E466" s="8" t="s">
        <v>27</v>
      </c>
      <c r="F466" s="94" t="s">
        <v>142</v>
      </c>
      <c r="G466" s="107">
        <v>10000</v>
      </c>
      <c r="H466" s="108">
        <v>0</v>
      </c>
      <c r="I466" s="100">
        <f t="shared" si="1"/>
        <v>10882683</v>
      </c>
      <c r="J466" s="96">
        <v>20220906</v>
      </c>
      <c r="K466" s="97"/>
      <c r="L466" s="94" t="s">
        <v>73</v>
      </c>
      <c r="M466" s="97" t="s">
        <v>589</v>
      </c>
      <c r="N466" s="94"/>
      <c r="O466" s="102"/>
      <c r="P466" s="104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</row>
    <row r="467" spans="1:29" ht="14">
      <c r="A467" s="102"/>
      <c r="B467" s="96">
        <v>20220906</v>
      </c>
      <c r="C467" s="94" t="s">
        <v>146</v>
      </c>
      <c r="D467" s="7" t="s">
        <v>26</v>
      </c>
      <c r="E467" s="8" t="s">
        <v>27</v>
      </c>
      <c r="F467" s="94" t="s">
        <v>142</v>
      </c>
      <c r="G467" s="107">
        <v>10000</v>
      </c>
      <c r="H467" s="108">
        <v>0</v>
      </c>
      <c r="I467" s="100">
        <f t="shared" si="1"/>
        <v>10892683</v>
      </c>
      <c r="J467" s="96">
        <v>20220906</v>
      </c>
      <c r="K467" s="97"/>
      <c r="L467" s="94" t="s">
        <v>73</v>
      </c>
      <c r="M467" s="97" t="s">
        <v>590</v>
      </c>
      <c r="N467" s="94"/>
      <c r="O467" s="102"/>
      <c r="P467" s="104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</row>
    <row r="468" spans="1:29" ht="14">
      <c r="A468" s="102"/>
      <c r="B468" s="96">
        <v>20220906</v>
      </c>
      <c r="C468" s="94" t="s">
        <v>146</v>
      </c>
      <c r="D468" s="7" t="s">
        <v>26</v>
      </c>
      <c r="E468" s="8" t="s">
        <v>27</v>
      </c>
      <c r="F468" s="94" t="s">
        <v>142</v>
      </c>
      <c r="G468" s="107">
        <v>10000</v>
      </c>
      <c r="H468" s="108">
        <v>0</v>
      </c>
      <c r="I468" s="100">
        <f t="shared" si="1"/>
        <v>10902683</v>
      </c>
      <c r="J468" s="96">
        <v>20220906</v>
      </c>
      <c r="K468" s="97"/>
      <c r="L468" s="94" t="s">
        <v>73</v>
      </c>
      <c r="M468" s="97" t="s">
        <v>591</v>
      </c>
      <c r="N468" s="94"/>
      <c r="O468" s="102"/>
      <c r="P468" s="104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</row>
    <row r="469" spans="1:29" ht="14">
      <c r="A469" s="102"/>
      <c r="B469" s="96">
        <v>20220906</v>
      </c>
      <c r="C469" s="94" t="s">
        <v>146</v>
      </c>
      <c r="D469" s="7" t="s">
        <v>26</v>
      </c>
      <c r="E469" s="8" t="s">
        <v>27</v>
      </c>
      <c r="F469" s="94" t="s">
        <v>142</v>
      </c>
      <c r="G469" s="107">
        <v>10000</v>
      </c>
      <c r="H469" s="108">
        <v>0</v>
      </c>
      <c r="I469" s="100">
        <f t="shared" si="1"/>
        <v>10912683</v>
      </c>
      <c r="J469" s="96">
        <v>20220906</v>
      </c>
      <c r="K469" s="97"/>
      <c r="L469" s="94" t="s">
        <v>73</v>
      </c>
      <c r="M469" s="97" t="s">
        <v>592</v>
      </c>
      <c r="N469" s="94"/>
      <c r="O469" s="102"/>
      <c r="P469" s="104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</row>
    <row r="470" spans="1:29" ht="14">
      <c r="A470" s="102"/>
      <c r="B470" s="96">
        <v>20220906</v>
      </c>
      <c r="C470" s="94" t="s">
        <v>146</v>
      </c>
      <c r="D470" s="7" t="s">
        <v>26</v>
      </c>
      <c r="E470" s="8" t="s">
        <v>27</v>
      </c>
      <c r="F470" s="94" t="s">
        <v>142</v>
      </c>
      <c r="G470" s="107">
        <v>15000</v>
      </c>
      <c r="H470" s="108">
        <v>0</v>
      </c>
      <c r="I470" s="100">
        <f t="shared" si="1"/>
        <v>10927683</v>
      </c>
      <c r="J470" s="96">
        <v>20220906</v>
      </c>
      <c r="K470" s="97"/>
      <c r="L470" s="94" t="s">
        <v>73</v>
      </c>
      <c r="M470" s="97" t="s">
        <v>593</v>
      </c>
      <c r="N470" s="94"/>
      <c r="O470" s="102"/>
      <c r="P470" s="104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</row>
    <row r="471" spans="1:29" ht="14">
      <c r="A471" s="102"/>
      <c r="B471" s="96">
        <v>20220906</v>
      </c>
      <c r="C471" s="94" t="s">
        <v>146</v>
      </c>
      <c r="D471" s="7" t="s">
        <v>26</v>
      </c>
      <c r="E471" s="8" t="s">
        <v>27</v>
      </c>
      <c r="F471" s="94" t="s">
        <v>142</v>
      </c>
      <c r="G471" s="107">
        <v>10000</v>
      </c>
      <c r="H471" s="108">
        <v>0</v>
      </c>
      <c r="I471" s="100">
        <f t="shared" si="1"/>
        <v>10937683</v>
      </c>
      <c r="J471" s="96">
        <v>20220906</v>
      </c>
      <c r="K471" s="97"/>
      <c r="L471" s="94" t="s">
        <v>73</v>
      </c>
      <c r="M471" s="97" t="s">
        <v>594</v>
      </c>
      <c r="N471" s="94"/>
      <c r="O471" s="102"/>
      <c r="P471" s="104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</row>
    <row r="472" spans="1:29" ht="14">
      <c r="A472" s="102"/>
      <c r="B472" s="96">
        <v>20220906</v>
      </c>
      <c r="C472" s="94" t="s">
        <v>146</v>
      </c>
      <c r="D472" s="7" t="s">
        <v>26</v>
      </c>
      <c r="E472" s="8" t="s">
        <v>27</v>
      </c>
      <c r="F472" s="94" t="s">
        <v>142</v>
      </c>
      <c r="G472" s="107">
        <v>10000</v>
      </c>
      <c r="H472" s="108">
        <v>0</v>
      </c>
      <c r="I472" s="100">
        <f t="shared" si="1"/>
        <v>10947683</v>
      </c>
      <c r="J472" s="96">
        <v>20220906</v>
      </c>
      <c r="K472" s="97"/>
      <c r="L472" s="94" t="s">
        <v>73</v>
      </c>
      <c r="M472" s="97" t="s">
        <v>595</v>
      </c>
      <c r="N472" s="94"/>
      <c r="O472" s="102"/>
      <c r="P472" s="104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</row>
    <row r="473" spans="1:29" ht="14">
      <c r="A473" s="102"/>
      <c r="B473" s="96">
        <v>20220906</v>
      </c>
      <c r="C473" s="94" t="s">
        <v>146</v>
      </c>
      <c r="D473" s="7" t="s">
        <v>26</v>
      </c>
      <c r="E473" s="8" t="s">
        <v>27</v>
      </c>
      <c r="F473" s="94" t="s">
        <v>142</v>
      </c>
      <c r="G473" s="107">
        <v>15000</v>
      </c>
      <c r="H473" s="108">
        <v>0</v>
      </c>
      <c r="I473" s="100">
        <f t="shared" si="1"/>
        <v>10962683</v>
      </c>
      <c r="J473" s="96">
        <v>20220906</v>
      </c>
      <c r="K473" s="97"/>
      <c r="L473" s="94" t="s">
        <v>73</v>
      </c>
      <c r="M473" s="97" t="s">
        <v>596</v>
      </c>
      <c r="N473" s="94"/>
      <c r="O473" s="102"/>
      <c r="P473" s="104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</row>
    <row r="474" spans="1:29" ht="14">
      <c r="A474" s="102"/>
      <c r="B474" s="96">
        <v>20220906</v>
      </c>
      <c r="C474" s="94" t="s">
        <v>146</v>
      </c>
      <c r="D474" s="7" t="s">
        <v>26</v>
      </c>
      <c r="E474" s="8" t="s">
        <v>27</v>
      </c>
      <c r="F474" s="94" t="s">
        <v>142</v>
      </c>
      <c r="G474" s="107">
        <v>12000</v>
      </c>
      <c r="H474" s="108">
        <v>0</v>
      </c>
      <c r="I474" s="100">
        <f t="shared" si="1"/>
        <v>10974683</v>
      </c>
      <c r="J474" s="96">
        <v>20220906</v>
      </c>
      <c r="K474" s="97"/>
      <c r="L474" s="94" t="s">
        <v>73</v>
      </c>
      <c r="M474" s="97" t="s">
        <v>597</v>
      </c>
      <c r="N474" s="94"/>
      <c r="O474" s="102"/>
      <c r="P474" s="104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</row>
    <row r="475" spans="1:29" ht="14">
      <c r="A475" s="102"/>
      <c r="B475" s="96">
        <v>20220906</v>
      </c>
      <c r="C475" s="94" t="s">
        <v>146</v>
      </c>
      <c r="D475" s="7" t="s">
        <v>26</v>
      </c>
      <c r="E475" s="8" t="s">
        <v>27</v>
      </c>
      <c r="F475" s="94" t="s">
        <v>142</v>
      </c>
      <c r="G475" s="107">
        <v>10000</v>
      </c>
      <c r="H475" s="108">
        <v>0</v>
      </c>
      <c r="I475" s="100">
        <f t="shared" si="1"/>
        <v>10984683</v>
      </c>
      <c r="J475" s="96">
        <v>20220906</v>
      </c>
      <c r="K475" s="97"/>
      <c r="L475" s="94" t="s">
        <v>73</v>
      </c>
      <c r="M475" s="97" t="s">
        <v>598</v>
      </c>
      <c r="N475" s="94"/>
      <c r="O475" s="102"/>
      <c r="P475" s="104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</row>
    <row r="476" spans="1:29" ht="14">
      <c r="A476" s="102"/>
      <c r="B476" s="96">
        <v>20220906</v>
      </c>
      <c r="C476" s="94" t="s">
        <v>146</v>
      </c>
      <c r="D476" s="7" t="s">
        <v>26</v>
      </c>
      <c r="E476" s="8" t="s">
        <v>27</v>
      </c>
      <c r="F476" s="94" t="s">
        <v>142</v>
      </c>
      <c r="G476" s="107">
        <v>15000</v>
      </c>
      <c r="H476" s="108">
        <v>0</v>
      </c>
      <c r="I476" s="100">
        <f t="shared" si="1"/>
        <v>10999683</v>
      </c>
      <c r="J476" s="96">
        <v>20220906</v>
      </c>
      <c r="K476" s="97"/>
      <c r="L476" s="94" t="s">
        <v>73</v>
      </c>
      <c r="M476" s="97" t="s">
        <v>599</v>
      </c>
      <c r="N476" s="94"/>
      <c r="O476" s="102"/>
      <c r="P476" s="104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</row>
    <row r="477" spans="1:29" ht="14">
      <c r="A477" s="102"/>
      <c r="B477" s="96">
        <v>20220906</v>
      </c>
      <c r="C477" s="94" t="s">
        <v>146</v>
      </c>
      <c r="D477" s="7" t="s">
        <v>26</v>
      </c>
      <c r="E477" s="8" t="s">
        <v>27</v>
      </c>
      <c r="F477" s="94" t="s">
        <v>142</v>
      </c>
      <c r="G477" s="107">
        <v>8000</v>
      </c>
      <c r="H477" s="108">
        <v>0</v>
      </c>
      <c r="I477" s="100">
        <f t="shared" si="1"/>
        <v>11007683</v>
      </c>
      <c r="J477" s="96">
        <v>20220906</v>
      </c>
      <c r="K477" s="97"/>
      <c r="L477" s="94" t="s">
        <v>73</v>
      </c>
      <c r="M477" s="97" t="s">
        <v>600</v>
      </c>
      <c r="N477" s="94"/>
      <c r="O477" s="102"/>
      <c r="P477" s="104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</row>
    <row r="478" spans="1:29" ht="14">
      <c r="A478" s="102"/>
      <c r="B478" s="96">
        <v>20220906</v>
      </c>
      <c r="C478" s="94" t="s">
        <v>146</v>
      </c>
      <c r="D478" s="7" t="s">
        <v>26</v>
      </c>
      <c r="E478" s="8" t="s">
        <v>27</v>
      </c>
      <c r="F478" s="94" t="s">
        <v>142</v>
      </c>
      <c r="G478" s="107">
        <v>10000</v>
      </c>
      <c r="H478" s="108">
        <v>0</v>
      </c>
      <c r="I478" s="100">
        <f t="shared" si="1"/>
        <v>11017683</v>
      </c>
      <c r="J478" s="96">
        <v>20220906</v>
      </c>
      <c r="K478" s="97"/>
      <c r="L478" s="94" t="s">
        <v>73</v>
      </c>
      <c r="M478" s="97" t="s">
        <v>601</v>
      </c>
      <c r="N478" s="94"/>
      <c r="O478" s="102"/>
      <c r="P478" s="104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</row>
    <row r="479" spans="1:29" ht="14">
      <c r="A479" s="102"/>
      <c r="B479" s="96">
        <v>20220906</v>
      </c>
      <c r="C479" s="94" t="s">
        <v>146</v>
      </c>
      <c r="D479" s="7" t="s">
        <v>26</v>
      </c>
      <c r="E479" s="8" t="s">
        <v>27</v>
      </c>
      <c r="F479" s="94" t="s">
        <v>142</v>
      </c>
      <c r="G479" s="107">
        <v>13000</v>
      </c>
      <c r="H479" s="108">
        <v>0</v>
      </c>
      <c r="I479" s="100">
        <f t="shared" si="1"/>
        <v>11030683</v>
      </c>
      <c r="J479" s="96">
        <v>20220906</v>
      </c>
      <c r="K479" s="97"/>
      <c r="L479" s="94" t="s">
        <v>73</v>
      </c>
      <c r="M479" s="97" t="s">
        <v>602</v>
      </c>
      <c r="N479" s="94"/>
      <c r="O479" s="102"/>
      <c r="P479" s="104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</row>
    <row r="480" spans="1:29" ht="14">
      <c r="A480" s="102"/>
      <c r="B480" s="96">
        <v>20220906</v>
      </c>
      <c r="C480" s="94" t="s">
        <v>146</v>
      </c>
      <c r="D480" s="7" t="s">
        <v>26</v>
      </c>
      <c r="E480" s="8" t="s">
        <v>27</v>
      </c>
      <c r="F480" s="94" t="s">
        <v>142</v>
      </c>
      <c r="G480" s="107">
        <v>15000</v>
      </c>
      <c r="H480" s="108">
        <v>0</v>
      </c>
      <c r="I480" s="100">
        <f t="shared" si="1"/>
        <v>11045683</v>
      </c>
      <c r="J480" s="96">
        <v>20220906</v>
      </c>
      <c r="K480" s="97"/>
      <c r="L480" s="94" t="s">
        <v>73</v>
      </c>
      <c r="M480" s="97" t="s">
        <v>603</v>
      </c>
      <c r="N480" s="94"/>
      <c r="O480" s="102"/>
      <c r="P480" s="104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</row>
    <row r="481" spans="1:29" ht="14">
      <c r="A481" s="102"/>
      <c r="B481" s="96">
        <v>20220906</v>
      </c>
      <c r="C481" s="94" t="s">
        <v>146</v>
      </c>
      <c r="D481" s="7" t="s">
        <v>26</v>
      </c>
      <c r="E481" s="8" t="s">
        <v>27</v>
      </c>
      <c r="F481" s="94" t="s">
        <v>142</v>
      </c>
      <c r="G481" s="107">
        <v>26000</v>
      </c>
      <c r="H481" s="108">
        <v>0</v>
      </c>
      <c r="I481" s="100">
        <f t="shared" si="1"/>
        <v>11071683</v>
      </c>
      <c r="J481" s="96">
        <v>20220906</v>
      </c>
      <c r="K481" s="97"/>
      <c r="L481" s="94" t="s">
        <v>73</v>
      </c>
      <c r="M481" s="97" t="s">
        <v>604</v>
      </c>
      <c r="N481" s="94"/>
      <c r="O481" s="102"/>
      <c r="P481" s="104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</row>
    <row r="482" spans="1:29" ht="14">
      <c r="A482" s="102"/>
      <c r="B482" s="96">
        <v>20220906</v>
      </c>
      <c r="C482" s="94" t="s">
        <v>146</v>
      </c>
      <c r="D482" s="7" t="s">
        <v>26</v>
      </c>
      <c r="E482" s="8" t="s">
        <v>27</v>
      </c>
      <c r="F482" s="94" t="s">
        <v>142</v>
      </c>
      <c r="G482" s="107">
        <v>10000</v>
      </c>
      <c r="H482" s="108">
        <v>0</v>
      </c>
      <c r="I482" s="100">
        <f t="shared" si="1"/>
        <v>11081683</v>
      </c>
      <c r="J482" s="96">
        <v>20220906</v>
      </c>
      <c r="K482" s="97"/>
      <c r="L482" s="94" t="s">
        <v>73</v>
      </c>
      <c r="M482" s="97" t="s">
        <v>605</v>
      </c>
      <c r="N482" s="94"/>
      <c r="O482" s="102"/>
      <c r="P482" s="104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</row>
    <row r="483" spans="1:29" ht="14">
      <c r="A483" s="102"/>
      <c r="B483" s="96">
        <v>20220906</v>
      </c>
      <c r="C483" s="94" t="s">
        <v>146</v>
      </c>
      <c r="D483" s="7" t="s">
        <v>26</v>
      </c>
      <c r="E483" s="8" t="s">
        <v>27</v>
      </c>
      <c r="F483" s="94" t="s">
        <v>142</v>
      </c>
      <c r="G483" s="107">
        <v>12000</v>
      </c>
      <c r="H483" s="108">
        <v>0</v>
      </c>
      <c r="I483" s="100">
        <f t="shared" si="1"/>
        <v>11093683</v>
      </c>
      <c r="J483" s="96">
        <v>20220906</v>
      </c>
      <c r="K483" s="97"/>
      <c r="L483" s="94" t="s">
        <v>73</v>
      </c>
      <c r="M483" s="97" t="s">
        <v>606</v>
      </c>
      <c r="N483" s="94"/>
      <c r="O483" s="102"/>
      <c r="P483" s="104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</row>
    <row r="484" spans="1:29" ht="14">
      <c r="A484" s="102"/>
      <c r="B484" s="96">
        <v>20220906</v>
      </c>
      <c r="C484" s="94" t="s">
        <v>146</v>
      </c>
      <c r="D484" s="7" t="s">
        <v>26</v>
      </c>
      <c r="E484" s="8" t="s">
        <v>27</v>
      </c>
      <c r="F484" s="94" t="s">
        <v>142</v>
      </c>
      <c r="G484" s="107">
        <v>8000</v>
      </c>
      <c r="H484" s="108">
        <v>0</v>
      </c>
      <c r="I484" s="100">
        <f t="shared" si="1"/>
        <v>11101683</v>
      </c>
      <c r="J484" s="96">
        <v>20220906</v>
      </c>
      <c r="K484" s="97"/>
      <c r="L484" s="94" t="s">
        <v>73</v>
      </c>
      <c r="M484" s="97" t="s">
        <v>607</v>
      </c>
      <c r="N484" s="94"/>
      <c r="O484" s="102"/>
      <c r="P484" s="104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</row>
    <row r="485" spans="1:29" ht="14">
      <c r="A485" s="102"/>
      <c r="B485" s="96">
        <v>20220906</v>
      </c>
      <c r="C485" s="94" t="s">
        <v>146</v>
      </c>
      <c r="D485" s="7" t="s">
        <v>26</v>
      </c>
      <c r="E485" s="8" t="s">
        <v>27</v>
      </c>
      <c r="F485" s="94" t="s">
        <v>142</v>
      </c>
      <c r="G485" s="107">
        <v>13000</v>
      </c>
      <c r="H485" s="108">
        <v>0</v>
      </c>
      <c r="I485" s="100">
        <f t="shared" si="1"/>
        <v>11114683</v>
      </c>
      <c r="J485" s="96">
        <v>20220906</v>
      </c>
      <c r="K485" s="97"/>
      <c r="L485" s="94" t="s">
        <v>73</v>
      </c>
      <c r="M485" s="97" t="s">
        <v>608</v>
      </c>
      <c r="N485" s="94"/>
      <c r="O485" s="102"/>
      <c r="P485" s="104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</row>
    <row r="486" spans="1:29" ht="14">
      <c r="A486" s="102"/>
      <c r="B486" s="96">
        <v>20220906</v>
      </c>
      <c r="C486" s="94" t="s">
        <v>146</v>
      </c>
      <c r="D486" s="7" t="s">
        <v>26</v>
      </c>
      <c r="E486" s="8" t="s">
        <v>27</v>
      </c>
      <c r="F486" s="94" t="s">
        <v>142</v>
      </c>
      <c r="G486" s="107">
        <v>15000</v>
      </c>
      <c r="H486" s="108">
        <v>0</v>
      </c>
      <c r="I486" s="100">
        <f t="shared" si="1"/>
        <v>11129683</v>
      </c>
      <c r="J486" s="96">
        <v>20220906</v>
      </c>
      <c r="K486" s="97"/>
      <c r="L486" s="94" t="s">
        <v>73</v>
      </c>
      <c r="M486" s="97" t="s">
        <v>464</v>
      </c>
      <c r="N486" s="94"/>
      <c r="O486" s="102"/>
      <c r="P486" s="104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</row>
    <row r="487" spans="1:29" ht="14">
      <c r="A487" s="102"/>
      <c r="B487" s="96">
        <v>20220906</v>
      </c>
      <c r="C487" s="94" t="s">
        <v>141</v>
      </c>
      <c r="D487" s="38" t="s">
        <v>74</v>
      </c>
      <c r="E487" s="103" t="s">
        <v>75</v>
      </c>
      <c r="F487" s="94" t="s">
        <v>142</v>
      </c>
      <c r="G487" s="107">
        <v>300000</v>
      </c>
      <c r="H487" s="108">
        <v>0</v>
      </c>
      <c r="I487" s="100">
        <f t="shared" si="1"/>
        <v>11429683</v>
      </c>
      <c r="J487" s="96">
        <v>20220906</v>
      </c>
      <c r="K487" s="97"/>
      <c r="L487" s="94" t="s">
        <v>73</v>
      </c>
      <c r="M487" s="94"/>
      <c r="N487" s="94" t="s">
        <v>144</v>
      </c>
      <c r="O487" s="102"/>
      <c r="P487" s="104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</row>
    <row r="488" spans="1:29" ht="14">
      <c r="A488" s="102"/>
      <c r="B488" s="96">
        <v>20220907</v>
      </c>
      <c r="C488" s="94" t="s">
        <v>141</v>
      </c>
      <c r="D488" s="38" t="s">
        <v>74</v>
      </c>
      <c r="E488" s="103" t="s">
        <v>75</v>
      </c>
      <c r="F488" s="94" t="s">
        <v>142</v>
      </c>
      <c r="G488" s="107">
        <v>300000</v>
      </c>
      <c r="H488" s="108">
        <v>0</v>
      </c>
      <c r="I488" s="100">
        <f t="shared" si="1"/>
        <v>11729683</v>
      </c>
      <c r="J488" s="96">
        <v>20220907</v>
      </c>
      <c r="K488" s="97"/>
      <c r="L488" s="94" t="s">
        <v>73</v>
      </c>
      <c r="M488" s="94"/>
      <c r="N488" s="94" t="s">
        <v>145</v>
      </c>
      <c r="O488" s="102"/>
      <c r="P488" s="104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</row>
    <row r="489" spans="1:29" ht="14">
      <c r="A489" s="102"/>
      <c r="B489" s="96">
        <v>20220907</v>
      </c>
      <c r="C489" s="94" t="s">
        <v>146</v>
      </c>
      <c r="D489" s="7" t="s">
        <v>26</v>
      </c>
      <c r="E489" s="8" t="s">
        <v>27</v>
      </c>
      <c r="F489" s="94" t="s">
        <v>142</v>
      </c>
      <c r="G489" s="107">
        <v>10000</v>
      </c>
      <c r="H489" s="108">
        <v>0</v>
      </c>
      <c r="I489" s="100">
        <f t="shared" si="1"/>
        <v>11739683</v>
      </c>
      <c r="J489" s="96">
        <v>20220907</v>
      </c>
      <c r="K489" s="97"/>
      <c r="L489" s="94" t="s">
        <v>73</v>
      </c>
      <c r="M489" s="97" t="s">
        <v>609</v>
      </c>
      <c r="N489" s="94"/>
      <c r="O489" s="102"/>
      <c r="P489" s="104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</row>
    <row r="490" spans="1:29" ht="14">
      <c r="A490" s="102"/>
      <c r="B490" s="96">
        <v>20220907</v>
      </c>
      <c r="C490" s="94" t="s">
        <v>146</v>
      </c>
      <c r="D490" s="7" t="s">
        <v>26</v>
      </c>
      <c r="E490" s="8" t="s">
        <v>27</v>
      </c>
      <c r="F490" s="94" t="s">
        <v>142</v>
      </c>
      <c r="G490" s="107">
        <v>8000</v>
      </c>
      <c r="H490" s="108">
        <v>0</v>
      </c>
      <c r="I490" s="100">
        <f t="shared" si="1"/>
        <v>11747683</v>
      </c>
      <c r="J490" s="96">
        <v>20220907</v>
      </c>
      <c r="K490" s="97"/>
      <c r="L490" s="94" t="s">
        <v>73</v>
      </c>
      <c r="M490" s="97" t="s">
        <v>610</v>
      </c>
      <c r="N490" s="94"/>
      <c r="O490" s="102"/>
      <c r="P490" s="104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</row>
    <row r="491" spans="1:29" ht="14">
      <c r="A491" s="102"/>
      <c r="B491" s="96">
        <v>20220907</v>
      </c>
      <c r="C491" s="94" t="s">
        <v>146</v>
      </c>
      <c r="D491" s="7" t="s">
        <v>26</v>
      </c>
      <c r="E491" s="8" t="s">
        <v>27</v>
      </c>
      <c r="F491" s="94" t="s">
        <v>142</v>
      </c>
      <c r="G491" s="107">
        <v>8000</v>
      </c>
      <c r="H491" s="108">
        <v>0</v>
      </c>
      <c r="I491" s="100">
        <f t="shared" si="1"/>
        <v>11755683</v>
      </c>
      <c r="J491" s="96">
        <v>20220907</v>
      </c>
      <c r="K491" s="97"/>
      <c r="L491" s="94" t="s">
        <v>73</v>
      </c>
      <c r="M491" s="97" t="s">
        <v>611</v>
      </c>
      <c r="N491" s="94"/>
      <c r="O491" s="102"/>
      <c r="P491" s="104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</row>
    <row r="492" spans="1:29" ht="14">
      <c r="A492" s="102"/>
      <c r="B492" s="96">
        <v>20220907</v>
      </c>
      <c r="C492" s="94" t="s">
        <v>146</v>
      </c>
      <c r="D492" s="7" t="s">
        <v>26</v>
      </c>
      <c r="E492" s="8" t="s">
        <v>27</v>
      </c>
      <c r="F492" s="94" t="s">
        <v>142</v>
      </c>
      <c r="G492" s="107">
        <v>10000</v>
      </c>
      <c r="H492" s="108">
        <v>0</v>
      </c>
      <c r="I492" s="100">
        <f t="shared" si="1"/>
        <v>11765683</v>
      </c>
      <c r="J492" s="96">
        <v>20220907</v>
      </c>
      <c r="K492" s="97"/>
      <c r="L492" s="94" t="s">
        <v>73</v>
      </c>
      <c r="M492" s="97" t="s">
        <v>447</v>
      </c>
      <c r="N492" s="94"/>
      <c r="O492" s="102"/>
      <c r="P492" s="104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</row>
    <row r="493" spans="1:29" ht="14">
      <c r="A493" s="102"/>
      <c r="B493" s="96">
        <v>20220907</v>
      </c>
      <c r="C493" s="94" t="s">
        <v>146</v>
      </c>
      <c r="D493" s="7" t="s">
        <v>26</v>
      </c>
      <c r="E493" s="8" t="s">
        <v>27</v>
      </c>
      <c r="F493" s="94" t="s">
        <v>142</v>
      </c>
      <c r="G493" s="107">
        <v>10000</v>
      </c>
      <c r="H493" s="108">
        <v>0</v>
      </c>
      <c r="I493" s="100">
        <f t="shared" si="1"/>
        <v>11775683</v>
      </c>
      <c r="J493" s="96">
        <v>20220907</v>
      </c>
      <c r="K493" s="97"/>
      <c r="L493" s="94" t="s">
        <v>73</v>
      </c>
      <c r="M493" s="97" t="s">
        <v>612</v>
      </c>
      <c r="N493" s="94"/>
      <c r="O493" s="102"/>
      <c r="P493" s="104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</row>
    <row r="494" spans="1:29" ht="14">
      <c r="A494" s="102"/>
      <c r="B494" s="96">
        <v>20220907</v>
      </c>
      <c r="C494" s="94" t="s">
        <v>146</v>
      </c>
      <c r="D494" s="7" t="s">
        <v>26</v>
      </c>
      <c r="E494" s="8" t="s">
        <v>27</v>
      </c>
      <c r="F494" s="94" t="s">
        <v>142</v>
      </c>
      <c r="G494" s="107">
        <v>9000</v>
      </c>
      <c r="H494" s="108">
        <v>0</v>
      </c>
      <c r="I494" s="100">
        <f t="shared" si="1"/>
        <v>11784683</v>
      </c>
      <c r="J494" s="96">
        <v>20220907</v>
      </c>
      <c r="K494" s="97"/>
      <c r="L494" s="94" t="s">
        <v>73</v>
      </c>
      <c r="M494" s="97" t="s">
        <v>613</v>
      </c>
      <c r="N494" s="94"/>
      <c r="O494" s="102"/>
      <c r="P494" s="104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</row>
    <row r="495" spans="1:29" ht="14">
      <c r="A495" s="102"/>
      <c r="B495" s="96">
        <v>20220907</v>
      </c>
      <c r="C495" s="94" t="s">
        <v>146</v>
      </c>
      <c r="D495" s="7" t="s">
        <v>26</v>
      </c>
      <c r="E495" s="8" t="s">
        <v>27</v>
      </c>
      <c r="F495" s="94" t="s">
        <v>142</v>
      </c>
      <c r="G495" s="107">
        <v>10000</v>
      </c>
      <c r="H495" s="108">
        <v>0</v>
      </c>
      <c r="I495" s="100">
        <f t="shared" si="1"/>
        <v>11794683</v>
      </c>
      <c r="J495" s="96">
        <v>20220907</v>
      </c>
      <c r="K495" s="97"/>
      <c r="L495" s="94" t="s">
        <v>73</v>
      </c>
      <c r="M495" s="97" t="s">
        <v>614</v>
      </c>
      <c r="N495" s="94"/>
      <c r="O495" s="102"/>
      <c r="P495" s="104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</row>
    <row r="496" spans="1:29" ht="14">
      <c r="A496" s="102"/>
      <c r="B496" s="96">
        <v>20220907</v>
      </c>
      <c r="C496" s="94" t="s">
        <v>146</v>
      </c>
      <c r="D496" s="7" t="s">
        <v>26</v>
      </c>
      <c r="E496" s="8" t="s">
        <v>27</v>
      </c>
      <c r="F496" s="94" t="s">
        <v>142</v>
      </c>
      <c r="G496" s="107">
        <v>10000</v>
      </c>
      <c r="H496" s="108">
        <v>0</v>
      </c>
      <c r="I496" s="100">
        <f t="shared" si="1"/>
        <v>11804683</v>
      </c>
      <c r="J496" s="96">
        <v>20220907</v>
      </c>
      <c r="K496" s="97"/>
      <c r="L496" s="94" t="s">
        <v>73</v>
      </c>
      <c r="M496" s="97" t="s">
        <v>615</v>
      </c>
      <c r="N496" s="94"/>
      <c r="O496" s="102"/>
      <c r="P496" s="104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</row>
    <row r="497" spans="1:29" ht="14">
      <c r="A497" s="102"/>
      <c r="B497" s="96">
        <v>20220907</v>
      </c>
      <c r="C497" s="94" t="s">
        <v>146</v>
      </c>
      <c r="D497" s="7" t="s">
        <v>26</v>
      </c>
      <c r="E497" s="8" t="s">
        <v>27</v>
      </c>
      <c r="F497" s="94" t="s">
        <v>142</v>
      </c>
      <c r="G497" s="107">
        <v>10000</v>
      </c>
      <c r="H497" s="108">
        <v>0</v>
      </c>
      <c r="I497" s="100">
        <f t="shared" si="1"/>
        <v>11814683</v>
      </c>
      <c r="J497" s="96">
        <v>20220907</v>
      </c>
      <c r="K497" s="97"/>
      <c r="L497" s="94" t="s">
        <v>73</v>
      </c>
      <c r="M497" s="97" t="s">
        <v>616</v>
      </c>
      <c r="N497" s="94"/>
      <c r="O497" s="102"/>
      <c r="P497" s="104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</row>
    <row r="498" spans="1:29" ht="14">
      <c r="A498" s="102"/>
      <c r="B498" s="96">
        <v>20220907</v>
      </c>
      <c r="C498" s="94" t="s">
        <v>146</v>
      </c>
      <c r="D498" s="5" t="s">
        <v>55</v>
      </c>
      <c r="E498" s="34" t="s">
        <v>56</v>
      </c>
      <c r="F498" s="94" t="s">
        <v>142</v>
      </c>
      <c r="G498" s="108">
        <v>0</v>
      </c>
      <c r="H498" s="107">
        <v>30000</v>
      </c>
      <c r="I498" s="100">
        <f t="shared" si="1"/>
        <v>11784683</v>
      </c>
      <c r="J498" s="96">
        <v>20220907</v>
      </c>
      <c r="K498" s="97" t="s">
        <v>617</v>
      </c>
      <c r="L498" s="94" t="s">
        <v>150</v>
      </c>
      <c r="M498" s="94"/>
      <c r="N498" s="94"/>
      <c r="O498" s="102"/>
      <c r="P498" s="104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</row>
    <row r="499" spans="1:29" ht="14">
      <c r="A499" s="102"/>
      <c r="B499" s="96">
        <v>20220908</v>
      </c>
      <c r="C499" s="94" t="s">
        <v>141</v>
      </c>
      <c r="D499" s="38" t="s">
        <v>74</v>
      </c>
      <c r="E499" s="103" t="s">
        <v>75</v>
      </c>
      <c r="F499" s="94" t="s">
        <v>142</v>
      </c>
      <c r="G499" s="107">
        <v>300000</v>
      </c>
      <c r="H499" s="108">
        <v>0</v>
      </c>
      <c r="I499" s="100">
        <f t="shared" si="1"/>
        <v>12084683</v>
      </c>
      <c r="J499" s="96">
        <v>20220908</v>
      </c>
      <c r="K499" s="97"/>
      <c r="L499" s="94" t="s">
        <v>73</v>
      </c>
      <c r="M499" s="94"/>
      <c r="N499" s="94" t="s">
        <v>144</v>
      </c>
      <c r="O499" s="102"/>
      <c r="P499" s="104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</row>
    <row r="500" spans="1:29" ht="14">
      <c r="A500" s="102"/>
      <c r="B500" s="96">
        <v>20220908</v>
      </c>
      <c r="C500" s="94" t="s">
        <v>141</v>
      </c>
      <c r="D500" s="23" t="s">
        <v>85</v>
      </c>
      <c r="E500" s="25" t="s">
        <v>86</v>
      </c>
      <c r="F500" s="94" t="s">
        <v>142</v>
      </c>
      <c r="G500" s="108">
        <v>0</v>
      </c>
      <c r="H500" s="107">
        <v>7920000</v>
      </c>
      <c r="I500" s="100">
        <f t="shared" si="1"/>
        <v>4164683</v>
      </c>
      <c r="J500" s="96">
        <v>20220908</v>
      </c>
      <c r="K500" s="97" t="s">
        <v>618</v>
      </c>
      <c r="L500" s="94" t="s">
        <v>150</v>
      </c>
      <c r="M500" s="94" t="s">
        <v>619</v>
      </c>
      <c r="N500" s="94"/>
      <c r="O500" s="102"/>
      <c r="P500" s="104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</row>
    <row r="501" spans="1:29" ht="14">
      <c r="A501" s="102"/>
      <c r="B501" s="96">
        <v>20220910</v>
      </c>
      <c r="C501" s="94" t="s">
        <v>574</v>
      </c>
      <c r="D501" s="23" t="s">
        <v>57</v>
      </c>
      <c r="E501" s="25" t="s">
        <v>58</v>
      </c>
      <c r="F501" s="94" t="s">
        <v>149</v>
      </c>
      <c r="G501" s="108">
        <v>0</v>
      </c>
      <c r="H501" s="107">
        <v>19580</v>
      </c>
      <c r="I501" s="100">
        <f t="shared" si="1"/>
        <v>4145103</v>
      </c>
      <c r="J501" s="96">
        <v>20220910</v>
      </c>
      <c r="K501" s="97"/>
      <c r="L501" s="94" t="s">
        <v>150</v>
      </c>
      <c r="M501" s="94"/>
      <c r="N501" s="94"/>
      <c r="O501" s="102"/>
      <c r="P501" s="104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</row>
    <row r="502" spans="1:29" ht="14">
      <c r="A502" s="102"/>
      <c r="B502" s="96">
        <v>20220913</v>
      </c>
      <c r="C502" s="94" t="s">
        <v>141</v>
      </c>
      <c r="D502" s="38" t="s">
        <v>74</v>
      </c>
      <c r="E502" s="103" t="s">
        <v>75</v>
      </c>
      <c r="F502" s="94" t="s">
        <v>142</v>
      </c>
      <c r="G502" s="107">
        <v>300000</v>
      </c>
      <c r="H502" s="108">
        <v>0</v>
      </c>
      <c r="I502" s="100">
        <f t="shared" si="1"/>
        <v>4445103</v>
      </c>
      <c r="J502" s="96">
        <v>20220913</v>
      </c>
      <c r="K502" s="97"/>
      <c r="L502" s="94" t="s">
        <v>73</v>
      </c>
      <c r="M502" s="94"/>
      <c r="N502" s="94" t="s">
        <v>144</v>
      </c>
      <c r="O502" s="102"/>
      <c r="P502" s="104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</row>
    <row r="503" spans="1:29" ht="14">
      <c r="A503" s="102"/>
      <c r="B503" s="96">
        <v>20220914</v>
      </c>
      <c r="C503" s="94" t="s">
        <v>153</v>
      </c>
      <c r="D503" s="7" t="s">
        <v>21</v>
      </c>
      <c r="E503" s="8" t="s">
        <v>22</v>
      </c>
      <c r="F503" s="94" t="s">
        <v>142</v>
      </c>
      <c r="G503" s="107">
        <v>28000</v>
      </c>
      <c r="H503" s="108">
        <v>0</v>
      </c>
      <c r="I503" s="100">
        <f t="shared" si="1"/>
        <v>4473103</v>
      </c>
      <c r="J503" s="96">
        <v>20220914</v>
      </c>
      <c r="K503" s="97"/>
      <c r="L503" s="94" t="s">
        <v>73</v>
      </c>
      <c r="M503" s="97" t="s">
        <v>620</v>
      </c>
      <c r="N503" s="94"/>
      <c r="O503" s="102"/>
      <c r="P503" s="104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</row>
    <row r="504" spans="1:29" ht="14">
      <c r="A504" s="102"/>
      <c r="B504" s="96">
        <v>20220915</v>
      </c>
      <c r="C504" s="94" t="s">
        <v>153</v>
      </c>
      <c r="D504" s="7" t="s">
        <v>21</v>
      </c>
      <c r="E504" s="8" t="s">
        <v>22</v>
      </c>
      <c r="F504" s="94" t="s">
        <v>142</v>
      </c>
      <c r="G504" s="107">
        <v>11000</v>
      </c>
      <c r="H504" s="108">
        <v>0</v>
      </c>
      <c r="I504" s="100">
        <f t="shared" si="1"/>
        <v>4484103</v>
      </c>
      <c r="J504" s="96">
        <v>20220915</v>
      </c>
      <c r="K504" s="97"/>
      <c r="L504" s="94" t="s">
        <v>73</v>
      </c>
      <c r="M504" s="97" t="s">
        <v>172</v>
      </c>
      <c r="N504" s="94"/>
      <c r="O504" s="102"/>
      <c r="P504" s="104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</row>
    <row r="505" spans="1:29" ht="14">
      <c r="A505" s="102"/>
      <c r="B505" s="96">
        <v>20220915</v>
      </c>
      <c r="C505" s="94" t="s">
        <v>153</v>
      </c>
      <c r="D505" s="7" t="s">
        <v>21</v>
      </c>
      <c r="E505" s="8" t="s">
        <v>22</v>
      </c>
      <c r="F505" s="94" t="s">
        <v>142</v>
      </c>
      <c r="G505" s="107">
        <v>14000</v>
      </c>
      <c r="H505" s="108">
        <v>0</v>
      </c>
      <c r="I505" s="100">
        <f t="shared" si="1"/>
        <v>4498103</v>
      </c>
      <c r="J505" s="96">
        <v>20220915</v>
      </c>
      <c r="K505" s="97"/>
      <c r="L505" s="94" t="s">
        <v>73</v>
      </c>
      <c r="M505" s="97" t="s">
        <v>586</v>
      </c>
      <c r="N505" s="94"/>
      <c r="O505" s="102"/>
      <c r="P505" s="104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</row>
    <row r="506" spans="1:29" ht="14">
      <c r="A506" s="102"/>
      <c r="B506" s="96">
        <v>20220918</v>
      </c>
      <c r="C506" s="94" t="s">
        <v>141</v>
      </c>
      <c r="D506" s="7" t="s">
        <v>19</v>
      </c>
      <c r="E506" s="8" t="s">
        <v>20</v>
      </c>
      <c r="F506" s="94" t="s">
        <v>142</v>
      </c>
      <c r="G506" s="108">
        <v>780</v>
      </c>
      <c r="H506" s="108">
        <v>0</v>
      </c>
      <c r="I506" s="100">
        <f t="shared" si="1"/>
        <v>4498883</v>
      </c>
      <c r="J506" s="96">
        <v>20220918</v>
      </c>
      <c r="K506" s="97"/>
      <c r="L506" s="94" t="s">
        <v>73</v>
      </c>
      <c r="M506" s="97" t="s">
        <v>621</v>
      </c>
      <c r="N506" s="94"/>
      <c r="O506" s="102"/>
      <c r="P506" s="104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</row>
    <row r="507" spans="1:29" ht="28">
      <c r="A507" s="102"/>
      <c r="B507" s="109">
        <v>20220919</v>
      </c>
      <c r="C507" s="94" t="s">
        <v>141</v>
      </c>
      <c r="D507" s="110" t="s">
        <v>74</v>
      </c>
      <c r="E507" s="94" t="s">
        <v>75</v>
      </c>
      <c r="F507" s="94" t="s">
        <v>622</v>
      </c>
      <c r="G507" s="111">
        <v>999300</v>
      </c>
      <c r="H507" s="112">
        <v>0</v>
      </c>
      <c r="I507" s="100">
        <f t="shared" si="1"/>
        <v>5498183</v>
      </c>
      <c r="J507" s="109">
        <v>20220919</v>
      </c>
      <c r="K507" s="97"/>
      <c r="L507" s="94" t="s">
        <v>150</v>
      </c>
      <c r="M507" s="94" t="s">
        <v>623</v>
      </c>
      <c r="N507" s="94" t="s">
        <v>624</v>
      </c>
      <c r="O507" s="102"/>
      <c r="P507" s="104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</row>
    <row r="508" spans="1:29" ht="28">
      <c r="A508" s="102"/>
      <c r="B508" s="109">
        <v>20220919</v>
      </c>
      <c r="C508" s="94" t="s">
        <v>141</v>
      </c>
      <c r="D508" s="110" t="s">
        <v>74</v>
      </c>
      <c r="E508" s="94" t="s">
        <v>75</v>
      </c>
      <c r="F508" s="94" t="s">
        <v>622</v>
      </c>
      <c r="G508" s="111">
        <v>899300</v>
      </c>
      <c r="H508" s="112">
        <v>0</v>
      </c>
      <c r="I508" s="100">
        <f t="shared" si="1"/>
        <v>6397483</v>
      </c>
      <c r="J508" s="109">
        <v>20220919</v>
      </c>
      <c r="K508" s="97"/>
      <c r="L508" s="94" t="s">
        <v>150</v>
      </c>
      <c r="M508" s="94" t="s">
        <v>623</v>
      </c>
      <c r="N508" s="94" t="s">
        <v>624</v>
      </c>
      <c r="O508" s="102"/>
      <c r="P508" s="104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</row>
    <row r="509" spans="1:29" ht="14">
      <c r="A509" s="102"/>
      <c r="B509" s="96">
        <v>20220921</v>
      </c>
      <c r="C509" s="94" t="s">
        <v>153</v>
      </c>
      <c r="D509" s="7" t="s">
        <v>21</v>
      </c>
      <c r="E509" s="8" t="s">
        <v>22</v>
      </c>
      <c r="F509" s="94" t="s">
        <v>142</v>
      </c>
      <c r="G509" s="107">
        <v>34800</v>
      </c>
      <c r="H509" s="108">
        <v>0</v>
      </c>
      <c r="I509" s="100">
        <f t="shared" si="1"/>
        <v>6432283</v>
      </c>
      <c r="J509" s="96">
        <v>20220921</v>
      </c>
      <c r="K509" s="97"/>
      <c r="L509" s="94" t="s">
        <v>73</v>
      </c>
      <c r="M509" s="94" t="s">
        <v>620</v>
      </c>
      <c r="N509" s="94"/>
      <c r="O509" s="102"/>
      <c r="P509" s="104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</row>
    <row r="510" spans="1:29" ht="14">
      <c r="A510" s="102"/>
      <c r="B510" s="96">
        <v>20220922</v>
      </c>
      <c r="C510" s="94" t="s">
        <v>146</v>
      </c>
      <c r="D510" s="23" t="s">
        <v>82</v>
      </c>
      <c r="E510" s="25" t="s">
        <v>87</v>
      </c>
      <c r="F510" s="94" t="s">
        <v>142</v>
      </c>
      <c r="G510" s="108">
        <v>0</v>
      </c>
      <c r="H510" s="107">
        <v>10000</v>
      </c>
      <c r="I510" s="100">
        <f t="shared" si="1"/>
        <v>6422283</v>
      </c>
      <c r="J510" s="96">
        <v>20220922</v>
      </c>
      <c r="K510" s="97" t="s">
        <v>625</v>
      </c>
      <c r="L510" s="94" t="s">
        <v>150</v>
      </c>
      <c r="M510" s="97" t="s">
        <v>626</v>
      </c>
      <c r="N510" s="94"/>
      <c r="O510" s="102"/>
      <c r="P510" s="104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</row>
    <row r="511" spans="1:29" ht="14">
      <c r="A511" s="102"/>
      <c r="B511" s="96">
        <v>20220922</v>
      </c>
      <c r="C511" s="94" t="s">
        <v>146</v>
      </c>
      <c r="D511" s="23" t="s">
        <v>82</v>
      </c>
      <c r="E511" s="25" t="s">
        <v>87</v>
      </c>
      <c r="F511" s="94" t="s">
        <v>142</v>
      </c>
      <c r="G511" s="108">
        <v>0</v>
      </c>
      <c r="H511" s="107">
        <v>10000</v>
      </c>
      <c r="I511" s="100">
        <f t="shared" si="1"/>
        <v>6412283</v>
      </c>
      <c r="J511" s="96">
        <v>20220922</v>
      </c>
      <c r="K511" s="97" t="s">
        <v>627</v>
      </c>
      <c r="L511" s="94" t="s">
        <v>150</v>
      </c>
      <c r="M511" s="97" t="s">
        <v>626</v>
      </c>
      <c r="N511" s="94"/>
      <c r="O511" s="102"/>
      <c r="P511" s="104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</row>
    <row r="512" spans="1:29" ht="14">
      <c r="A512" s="102"/>
      <c r="B512" s="96">
        <v>20220922</v>
      </c>
      <c r="C512" s="94" t="s">
        <v>146</v>
      </c>
      <c r="D512" s="23" t="s">
        <v>82</v>
      </c>
      <c r="E512" s="25" t="s">
        <v>87</v>
      </c>
      <c r="F512" s="94" t="s">
        <v>142</v>
      </c>
      <c r="G512" s="108">
        <v>0</v>
      </c>
      <c r="H512" s="107">
        <v>10000</v>
      </c>
      <c r="I512" s="100">
        <f t="shared" si="1"/>
        <v>6402283</v>
      </c>
      <c r="J512" s="96">
        <v>20220922</v>
      </c>
      <c r="K512" s="97" t="s">
        <v>628</v>
      </c>
      <c r="L512" s="94" t="s">
        <v>150</v>
      </c>
      <c r="M512" s="97" t="s">
        <v>626</v>
      </c>
      <c r="N512" s="94"/>
      <c r="O512" s="102"/>
      <c r="P512" s="104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</row>
    <row r="513" spans="1:29" ht="14">
      <c r="A513" s="102"/>
      <c r="B513" s="96">
        <v>20220922</v>
      </c>
      <c r="C513" s="94" t="s">
        <v>146</v>
      </c>
      <c r="D513" s="23" t="s">
        <v>80</v>
      </c>
      <c r="E513" s="25" t="s">
        <v>81</v>
      </c>
      <c r="F513" s="94" t="s">
        <v>142</v>
      </c>
      <c r="G513" s="108">
        <v>0</v>
      </c>
      <c r="H513" s="107">
        <v>15000</v>
      </c>
      <c r="I513" s="100">
        <f t="shared" si="1"/>
        <v>6387283</v>
      </c>
      <c r="J513" s="96">
        <v>20220922</v>
      </c>
      <c r="K513" s="97" t="s">
        <v>629</v>
      </c>
      <c r="L513" s="94" t="s">
        <v>150</v>
      </c>
      <c r="M513" s="97" t="s">
        <v>630</v>
      </c>
      <c r="N513" s="94"/>
      <c r="O513" s="102"/>
      <c r="P513" s="104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</row>
    <row r="514" spans="1:29" ht="14">
      <c r="A514" s="102"/>
      <c r="B514" s="96">
        <v>20220922</v>
      </c>
      <c r="C514" s="94" t="s">
        <v>146</v>
      </c>
      <c r="D514" s="23" t="s">
        <v>80</v>
      </c>
      <c r="E514" s="25" t="s">
        <v>81</v>
      </c>
      <c r="F514" s="94" t="s">
        <v>142</v>
      </c>
      <c r="G514" s="108">
        <v>0</v>
      </c>
      <c r="H514" s="107">
        <v>10000</v>
      </c>
      <c r="I514" s="100">
        <f t="shared" si="1"/>
        <v>6377283</v>
      </c>
      <c r="J514" s="96">
        <v>20220922</v>
      </c>
      <c r="K514" s="97" t="s">
        <v>631</v>
      </c>
      <c r="L514" s="94" t="s">
        <v>150</v>
      </c>
      <c r="M514" s="97" t="s">
        <v>630</v>
      </c>
      <c r="N514" s="94"/>
      <c r="O514" s="102"/>
      <c r="P514" s="104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</row>
    <row r="515" spans="1:29" ht="14">
      <c r="A515" s="102"/>
      <c r="B515" s="96">
        <v>20220922</v>
      </c>
      <c r="C515" s="94" t="s">
        <v>146</v>
      </c>
      <c r="D515" s="23" t="s">
        <v>80</v>
      </c>
      <c r="E515" s="25" t="s">
        <v>81</v>
      </c>
      <c r="F515" s="94" t="s">
        <v>142</v>
      </c>
      <c r="G515" s="108">
        <v>0</v>
      </c>
      <c r="H515" s="107">
        <v>7000</v>
      </c>
      <c r="I515" s="100">
        <f t="shared" si="1"/>
        <v>6370283</v>
      </c>
      <c r="J515" s="96">
        <v>20220922</v>
      </c>
      <c r="K515" s="97" t="s">
        <v>632</v>
      </c>
      <c r="L515" s="94" t="s">
        <v>150</v>
      </c>
      <c r="M515" s="97" t="s">
        <v>630</v>
      </c>
      <c r="N515" s="94"/>
      <c r="O515" s="102"/>
      <c r="P515" s="104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</row>
    <row r="516" spans="1:29" ht="14">
      <c r="A516" s="102"/>
      <c r="B516" s="96">
        <v>20220922</v>
      </c>
      <c r="C516" s="94" t="s">
        <v>146</v>
      </c>
      <c r="D516" s="23" t="s">
        <v>80</v>
      </c>
      <c r="E516" s="25" t="s">
        <v>81</v>
      </c>
      <c r="F516" s="94" t="s">
        <v>142</v>
      </c>
      <c r="G516" s="108">
        <v>0</v>
      </c>
      <c r="H516" s="107">
        <v>4000</v>
      </c>
      <c r="I516" s="100">
        <f t="shared" si="1"/>
        <v>6366283</v>
      </c>
      <c r="J516" s="96">
        <v>20220922</v>
      </c>
      <c r="K516" s="97" t="s">
        <v>633</v>
      </c>
      <c r="L516" s="94" t="s">
        <v>150</v>
      </c>
      <c r="M516" s="97" t="s">
        <v>630</v>
      </c>
      <c r="N516" s="94"/>
      <c r="O516" s="102"/>
      <c r="P516" s="104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</row>
    <row r="517" spans="1:29" ht="14">
      <c r="A517" s="102"/>
      <c r="B517" s="96">
        <v>20220922</v>
      </c>
      <c r="C517" s="94" t="s">
        <v>574</v>
      </c>
      <c r="D517" s="23" t="s">
        <v>108</v>
      </c>
      <c r="E517" s="25" t="s">
        <v>109</v>
      </c>
      <c r="F517" s="94" t="s">
        <v>142</v>
      </c>
      <c r="G517" s="108">
        <v>0</v>
      </c>
      <c r="H517" s="107">
        <v>19250</v>
      </c>
      <c r="I517" s="100">
        <f t="shared" ref="I517:I561" si="2">I516+G517-H517</f>
        <v>6347033</v>
      </c>
      <c r="J517" s="96">
        <v>20220922</v>
      </c>
      <c r="K517" s="109" t="s">
        <v>634</v>
      </c>
      <c r="L517" s="94" t="s">
        <v>150</v>
      </c>
      <c r="M517" s="94"/>
      <c r="N517" s="94"/>
      <c r="O517" s="102"/>
      <c r="P517" s="104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</row>
    <row r="518" spans="1:29" ht="14">
      <c r="A518" s="102"/>
      <c r="B518" s="96">
        <v>20220922</v>
      </c>
      <c r="C518" s="94" t="s">
        <v>574</v>
      </c>
      <c r="D518" s="23" t="s">
        <v>43</v>
      </c>
      <c r="E518" s="25" t="s">
        <v>44</v>
      </c>
      <c r="F518" s="94" t="s">
        <v>142</v>
      </c>
      <c r="G518" s="108">
        <v>0</v>
      </c>
      <c r="H518" s="107">
        <v>99000</v>
      </c>
      <c r="I518" s="100">
        <f t="shared" si="2"/>
        <v>6248033</v>
      </c>
      <c r="J518" s="96">
        <v>20220922</v>
      </c>
      <c r="K518" s="109" t="s">
        <v>635</v>
      </c>
      <c r="L518" s="94" t="s">
        <v>150</v>
      </c>
      <c r="M518" s="94"/>
      <c r="N518" s="94"/>
      <c r="O518" s="102"/>
      <c r="P518" s="104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</row>
    <row r="519" spans="1:29" ht="14">
      <c r="A519" s="102"/>
      <c r="B519" s="96">
        <v>20220928</v>
      </c>
      <c r="C519" s="94" t="s">
        <v>153</v>
      </c>
      <c r="D519" s="7" t="s">
        <v>21</v>
      </c>
      <c r="E519" s="8" t="s">
        <v>22</v>
      </c>
      <c r="F519" s="94" t="s">
        <v>142</v>
      </c>
      <c r="G519" s="107">
        <v>15000</v>
      </c>
      <c r="H519" s="108">
        <v>0</v>
      </c>
      <c r="I519" s="100">
        <f t="shared" si="2"/>
        <v>6263033</v>
      </c>
      <c r="J519" s="96">
        <v>20220928</v>
      </c>
      <c r="K519" s="101"/>
      <c r="L519" s="94" t="s">
        <v>73</v>
      </c>
      <c r="M519" s="97" t="s">
        <v>585</v>
      </c>
      <c r="N519" s="94"/>
      <c r="O519" s="102"/>
      <c r="P519" s="104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</row>
    <row r="520" spans="1:29" ht="14">
      <c r="A520" s="102"/>
      <c r="B520" s="96">
        <v>20220929</v>
      </c>
      <c r="C520" s="94" t="s">
        <v>153</v>
      </c>
      <c r="D520" s="7" t="s">
        <v>21</v>
      </c>
      <c r="E520" s="8" t="s">
        <v>22</v>
      </c>
      <c r="F520" s="94" t="s">
        <v>142</v>
      </c>
      <c r="G520" s="107">
        <v>31000</v>
      </c>
      <c r="H520" s="108">
        <v>0</v>
      </c>
      <c r="I520" s="100">
        <f t="shared" si="2"/>
        <v>6294033</v>
      </c>
      <c r="J520" s="96">
        <v>20220929</v>
      </c>
      <c r="K520" s="101"/>
      <c r="L520" s="94" t="s">
        <v>73</v>
      </c>
      <c r="M520" s="97" t="s">
        <v>636</v>
      </c>
      <c r="N520" s="94"/>
      <c r="O520" s="102"/>
      <c r="P520" s="104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</row>
    <row r="521" spans="1:29" ht="14">
      <c r="A521" s="102"/>
      <c r="B521" s="96">
        <v>20220929</v>
      </c>
      <c r="C521" s="94" t="s">
        <v>153</v>
      </c>
      <c r="D521" s="7" t="s">
        <v>21</v>
      </c>
      <c r="E521" s="8" t="s">
        <v>22</v>
      </c>
      <c r="F521" s="94" t="s">
        <v>142</v>
      </c>
      <c r="G521" s="107">
        <v>1000</v>
      </c>
      <c r="H521" s="108">
        <v>0</v>
      </c>
      <c r="I521" s="100">
        <f t="shared" si="2"/>
        <v>6295033</v>
      </c>
      <c r="J521" s="96">
        <v>20220929</v>
      </c>
      <c r="K521" s="101"/>
      <c r="L521" s="94" t="s">
        <v>73</v>
      </c>
      <c r="M521" s="97"/>
      <c r="N521" s="94"/>
      <c r="O521" s="102"/>
      <c r="P521" s="104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</row>
    <row r="522" spans="1:29" ht="14">
      <c r="A522" s="102"/>
      <c r="B522" s="96">
        <v>20220930</v>
      </c>
      <c r="C522" s="94" t="s">
        <v>637</v>
      </c>
      <c r="D522" s="23" t="s">
        <v>93</v>
      </c>
      <c r="E522" s="25" t="s">
        <v>94</v>
      </c>
      <c r="F522" s="94" t="s">
        <v>142</v>
      </c>
      <c r="G522" s="108">
        <v>0</v>
      </c>
      <c r="H522" s="107">
        <v>100000</v>
      </c>
      <c r="I522" s="100">
        <f t="shared" si="2"/>
        <v>6195033</v>
      </c>
      <c r="J522" s="96">
        <v>20220930</v>
      </c>
      <c r="K522" s="97" t="s">
        <v>638</v>
      </c>
      <c r="L522" s="94" t="s">
        <v>150</v>
      </c>
      <c r="M522" s="113"/>
      <c r="N522" s="94"/>
      <c r="O522" s="102"/>
      <c r="P522" s="104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</row>
    <row r="523" spans="1:29" ht="14">
      <c r="A523" s="102"/>
      <c r="B523" s="96">
        <v>20220930</v>
      </c>
      <c r="C523" s="94" t="s">
        <v>141</v>
      </c>
      <c r="D523" s="38" t="s">
        <v>74</v>
      </c>
      <c r="E523" s="103" t="s">
        <v>75</v>
      </c>
      <c r="F523" s="94" t="s">
        <v>142</v>
      </c>
      <c r="G523" s="107">
        <v>101521</v>
      </c>
      <c r="H523" s="108">
        <v>0</v>
      </c>
      <c r="I523" s="100">
        <f t="shared" si="2"/>
        <v>6296554</v>
      </c>
      <c r="J523" s="96">
        <v>20220930</v>
      </c>
      <c r="K523" s="97"/>
      <c r="L523" s="94" t="s">
        <v>73</v>
      </c>
      <c r="M523" s="94"/>
      <c r="N523" s="94" t="s">
        <v>144</v>
      </c>
      <c r="O523" s="102"/>
      <c r="P523" s="104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</row>
    <row r="524" spans="1:29" ht="14">
      <c r="A524" s="102"/>
      <c r="B524" s="96">
        <v>20220930</v>
      </c>
      <c r="C524" s="94" t="s">
        <v>141</v>
      </c>
      <c r="D524" s="38" t="s">
        <v>74</v>
      </c>
      <c r="E524" s="103" t="s">
        <v>75</v>
      </c>
      <c r="F524" s="94" t="s">
        <v>142</v>
      </c>
      <c r="G524" s="107">
        <v>66831</v>
      </c>
      <c r="H524" s="108">
        <v>0</v>
      </c>
      <c r="I524" s="100">
        <f t="shared" si="2"/>
        <v>6363385</v>
      </c>
      <c r="J524" s="96">
        <v>20220930</v>
      </c>
      <c r="K524" s="97"/>
      <c r="L524" s="94" t="s">
        <v>73</v>
      </c>
      <c r="M524" s="94"/>
      <c r="N524" s="94" t="s">
        <v>639</v>
      </c>
      <c r="O524" s="102"/>
      <c r="P524" s="104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</row>
    <row r="525" spans="1:29" ht="14">
      <c r="A525" s="102"/>
      <c r="B525" s="96">
        <v>20221004</v>
      </c>
      <c r="C525" s="94" t="s">
        <v>141</v>
      </c>
      <c r="D525" s="23" t="s">
        <v>62</v>
      </c>
      <c r="E525" s="25" t="s">
        <v>63</v>
      </c>
      <c r="F525" s="94" t="s">
        <v>142</v>
      </c>
      <c r="G525" s="108">
        <v>0</v>
      </c>
      <c r="H525" s="107">
        <v>10000</v>
      </c>
      <c r="I525" s="100">
        <f t="shared" si="2"/>
        <v>6353385</v>
      </c>
      <c r="J525" s="96">
        <v>20221004</v>
      </c>
      <c r="K525" s="97" t="s">
        <v>640</v>
      </c>
      <c r="L525" s="94" t="s">
        <v>150</v>
      </c>
      <c r="M525" s="94"/>
      <c r="N525" s="94"/>
      <c r="O525" s="102"/>
      <c r="P525" s="104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</row>
    <row r="526" spans="1:29" ht="14">
      <c r="A526" s="102"/>
      <c r="B526" s="96">
        <v>20221007</v>
      </c>
      <c r="C526" s="94" t="s">
        <v>141</v>
      </c>
      <c r="D526" s="23" t="s">
        <v>62</v>
      </c>
      <c r="E526" s="25" t="s">
        <v>63</v>
      </c>
      <c r="F526" s="94" t="s">
        <v>142</v>
      </c>
      <c r="G526" s="108">
        <v>0</v>
      </c>
      <c r="H526" s="107">
        <v>10000</v>
      </c>
      <c r="I526" s="100">
        <f t="shared" si="2"/>
        <v>6343385</v>
      </c>
      <c r="J526" s="96">
        <v>20221007</v>
      </c>
      <c r="K526" s="97" t="s">
        <v>628</v>
      </c>
      <c r="L526" s="94" t="s">
        <v>150</v>
      </c>
      <c r="M526" s="94"/>
      <c r="N526" s="94"/>
      <c r="O526" s="102"/>
      <c r="P526" s="104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</row>
    <row r="527" spans="1:29" ht="14">
      <c r="A527" s="102"/>
      <c r="B527" s="96">
        <v>20221010</v>
      </c>
      <c r="C527" s="94" t="s">
        <v>574</v>
      </c>
      <c r="D527" s="23" t="s">
        <v>57</v>
      </c>
      <c r="E527" s="25" t="s">
        <v>58</v>
      </c>
      <c r="F527" s="94" t="s">
        <v>149</v>
      </c>
      <c r="G527" s="108">
        <v>0</v>
      </c>
      <c r="H527" s="107">
        <v>18700</v>
      </c>
      <c r="I527" s="100">
        <f t="shared" si="2"/>
        <v>6324685</v>
      </c>
      <c r="J527" s="96">
        <v>20221010</v>
      </c>
      <c r="K527" s="97"/>
      <c r="L527" s="94" t="s">
        <v>150</v>
      </c>
      <c r="M527" s="94"/>
      <c r="N527" s="94"/>
      <c r="O527" s="102"/>
      <c r="P527" s="104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</row>
    <row r="528" spans="1:29" ht="28">
      <c r="A528" s="102"/>
      <c r="B528" s="109">
        <v>20221010</v>
      </c>
      <c r="C528" s="94" t="s">
        <v>641</v>
      </c>
      <c r="D528" s="23" t="s">
        <v>40</v>
      </c>
      <c r="E528" s="25" t="s">
        <v>41</v>
      </c>
      <c r="F528" s="94" t="s">
        <v>149</v>
      </c>
      <c r="G528" s="112">
        <v>0</v>
      </c>
      <c r="H528" s="111">
        <v>91600</v>
      </c>
      <c r="I528" s="100">
        <f t="shared" si="2"/>
        <v>6233085</v>
      </c>
      <c r="J528" s="109">
        <v>20221010</v>
      </c>
      <c r="K528" s="110"/>
      <c r="L528" s="94" t="s">
        <v>150</v>
      </c>
      <c r="M528" s="94" t="s">
        <v>642</v>
      </c>
      <c r="N528" s="94"/>
      <c r="O528" s="102"/>
      <c r="P528" s="104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</row>
    <row r="529" spans="1:29" ht="14">
      <c r="A529" s="102"/>
      <c r="B529" s="96">
        <v>20221010</v>
      </c>
      <c r="C529" s="94" t="s">
        <v>641</v>
      </c>
      <c r="D529" s="23" t="s">
        <v>38</v>
      </c>
      <c r="E529" s="12" t="s">
        <v>39</v>
      </c>
      <c r="F529" s="94" t="s">
        <v>149</v>
      </c>
      <c r="G529" s="108">
        <v>0</v>
      </c>
      <c r="H529" s="107">
        <v>55000</v>
      </c>
      <c r="I529" s="100">
        <f t="shared" si="2"/>
        <v>6178085</v>
      </c>
      <c r="J529" s="96">
        <v>20221010</v>
      </c>
      <c r="K529" s="97"/>
      <c r="L529" s="94" t="s">
        <v>150</v>
      </c>
      <c r="M529" s="94" t="s">
        <v>643</v>
      </c>
      <c r="N529" s="94"/>
      <c r="O529" s="102"/>
      <c r="P529" s="104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</row>
    <row r="530" spans="1:29" ht="14">
      <c r="A530" s="102"/>
      <c r="B530" s="96">
        <v>20221020</v>
      </c>
      <c r="C530" s="94" t="s">
        <v>574</v>
      </c>
      <c r="D530" s="23" t="s">
        <v>108</v>
      </c>
      <c r="E530" s="25" t="s">
        <v>109</v>
      </c>
      <c r="F530" s="94" t="s">
        <v>142</v>
      </c>
      <c r="G530" s="108">
        <v>0</v>
      </c>
      <c r="H530" s="107">
        <v>19250</v>
      </c>
      <c r="I530" s="100">
        <f t="shared" si="2"/>
        <v>6158835</v>
      </c>
      <c r="J530" s="96">
        <v>20221020</v>
      </c>
      <c r="K530" s="109" t="s">
        <v>634</v>
      </c>
      <c r="L530" s="94" t="s">
        <v>150</v>
      </c>
      <c r="M530" s="94"/>
      <c r="N530" s="94"/>
      <c r="O530" s="102"/>
      <c r="P530" s="104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</row>
    <row r="531" spans="1:29" ht="14">
      <c r="A531" s="102"/>
      <c r="B531" s="96">
        <v>20221020</v>
      </c>
      <c r="C531" s="94" t="s">
        <v>574</v>
      </c>
      <c r="D531" s="23" t="s">
        <v>43</v>
      </c>
      <c r="E531" s="25" t="s">
        <v>44</v>
      </c>
      <c r="F531" s="94" t="s">
        <v>142</v>
      </c>
      <c r="G531" s="108">
        <v>0</v>
      </c>
      <c r="H531" s="107">
        <v>99000</v>
      </c>
      <c r="I531" s="100">
        <f t="shared" si="2"/>
        <v>6059835</v>
      </c>
      <c r="J531" s="96">
        <v>20221020</v>
      </c>
      <c r="K531" s="109" t="s">
        <v>635</v>
      </c>
      <c r="L531" s="94" t="s">
        <v>150</v>
      </c>
      <c r="M531" s="94"/>
      <c r="N531" s="94"/>
      <c r="O531" s="102"/>
      <c r="P531" s="104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</row>
    <row r="532" spans="1:29" ht="14">
      <c r="A532" s="102"/>
      <c r="B532" s="96">
        <v>20221028</v>
      </c>
      <c r="C532" s="94" t="s">
        <v>153</v>
      </c>
      <c r="D532" s="7" t="s">
        <v>21</v>
      </c>
      <c r="E532" s="8" t="s">
        <v>22</v>
      </c>
      <c r="F532" s="94" t="s">
        <v>142</v>
      </c>
      <c r="G532" s="107">
        <v>15000</v>
      </c>
      <c r="H532" s="108">
        <v>0</v>
      </c>
      <c r="I532" s="100">
        <f t="shared" si="2"/>
        <v>6074835</v>
      </c>
      <c r="J532" s="96">
        <v>20221028</v>
      </c>
      <c r="K532" s="97"/>
      <c r="L532" s="94" t="s">
        <v>73</v>
      </c>
      <c r="M532" s="94" t="s">
        <v>644</v>
      </c>
      <c r="N532" s="94"/>
      <c r="O532" s="102"/>
      <c r="P532" s="104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</row>
    <row r="533" spans="1:29" ht="14">
      <c r="A533" s="102"/>
      <c r="B533" s="96">
        <v>20221028</v>
      </c>
      <c r="C533" s="94" t="s">
        <v>153</v>
      </c>
      <c r="D533" s="7" t="s">
        <v>21</v>
      </c>
      <c r="E533" s="8" t="s">
        <v>22</v>
      </c>
      <c r="F533" s="94" t="s">
        <v>142</v>
      </c>
      <c r="G533" s="107">
        <v>20000</v>
      </c>
      <c r="H533" s="108">
        <v>0</v>
      </c>
      <c r="I533" s="100">
        <f t="shared" si="2"/>
        <v>6094835</v>
      </c>
      <c r="J533" s="96">
        <v>20221028</v>
      </c>
      <c r="K533" s="97"/>
      <c r="L533" s="94" t="s">
        <v>73</v>
      </c>
      <c r="M533" s="94" t="s">
        <v>645</v>
      </c>
      <c r="N533" s="94"/>
      <c r="O533" s="102"/>
      <c r="P533" s="104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</row>
    <row r="534" spans="1:29" ht="14">
      <c r="A534" s="102"/>
      <c r="B534" s="96">
        <v>20221031</v>
      </c>
      <c r="C534" s="94" t="s">
        <v>141</v>
      </c>
      <c r="D534" s="23" t="s">
        <v>62</v>
      </c>
      <c r="E534" s="25" t="s">
        <v>63</v>
      </c>
      <c r="F534" s="94" t="s">
        <v>142</v>
      </c>
      <c r="G534" s="108">
        <v>0</v>
      </c>
      <c r="H534" s="107">
        <v>10000</v>
      </c>
      <c r="I534" s="100">
        <f t="shared" si="2"/>
        <v>6084835</v>
      </c>
      <c r="J534" s="96">
        <v>20221031</v>
      </c>
      <c r="K534" s="97" t="s">
        <v>646</v>
      </c>
      <c r="L534" s="94" t="s">
        <v>150</v>
      </c>
      <c r="M534" s="94"/>
      <c r="N534" s="94"/>
      <c r="O534" s="102"/>
      <c r="P534" s="104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</row>
    <row r="535" spans="1:29" ht="14">
      <c r="A535" s="102"/>
      <c r="B535" s="96">
        <v>20221031</v>
      </c>
      <c r="C535" s="94" t="s">
        <v>641</v>
      </c>
      <c r="D535" s="23" t="s">
        <v>40</v>
      </c>
      <c r="E535" s="25" t="s">
        <v>41</v>
      </c>
      <c r="F535" s="94" t="s">
        <v>149</v>
      </c>
      <c r="G535" s="108">
        <v>0</v>
      </c>
      <c r="H535" s="107">
        <v>22930</v>
      </c>
      <c r="I535" s="100">
        <f t="shared" si="2"/>
        <v>6061905</v>
      </c>
      <c r="J535" s="96">
        <v>20221031</v>
      </c>
      <c r="K535" s="97"/>
      <c r="L535" s="94" t="s">
        <v>150</v>
      </c>
      <c r="M535" s="94" t="s">
        <v>647</v>
      </c>
      <c r="N535" s="94"/>
      <c r="O535" s="102"/>
      <c r="P535" s="104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</row>
    <row r="536" spans="1:29" ht="14">
      <c r="A536" s="102"/>
      <c r="B536" s="96">
        <v>20221102</v>
      </c>
      <c r="C536" s="94" t="s">
        <v>648</v>
      </c>
      <c r="D536" s="5" t="s">
        <v>50</v>
      </c>
      <c r="E536" s="34" t="s">
        <v>51</v>
      </c>
      <c r="F536" s="94" t="s">
        <v>649</v>
      </c>
      <c r="G536" s="108">
        <v>0</v>
      </c>
      <c r="H536" s="107">
        <v>27100</v>
      </c>
      <c r="I536" s="100">
        <f t="shared" si="2"/>
        <v>6034805</v>
      </c>
      <c r="J536" s="96">
        <v>20221102</v>
      </c>
      <c r="K536" s="97" t="s">
        <v>650</v>
      </c>
      <c r="L536" s="94" t="s">
        <v>150</v>
      </c>
      <c r="M536" s="94" t="s">
        <v>651</v>
      </c>
      <c r="N536" s="94"/>
      <c r="O536" s="102"/>
      <c r="P536" s="104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</row>
    <row r="537" spans="1:29" ht="14">
      <c r="A537" s="102"/>
      <c r="B537" s="96">
        <v>20221103</v>
      </c>
      <c r="C537" s="94" t="s">
        <v>641</v>
      </c>
      <c r="D537" s="23" t="s">
        <v>38</v>
      </c>
      <c r="E537" s="12" t="s">
        <v>39</v>
      </c>
      <c r="F537" s="94" t="s">
        <v>149</v>
      </c>
      <c r="G537" s="108">
        <v>0</v>
      </c>
      <c r="H537" s="107">
        <v>6900</v>
      </c>
      <c r="I537" s="100">
        <f t="shared" si="2"/>
        <v>6027905</v>
      </c>
      <c r="J537" s="96">
        <v>20221103</v>
      </c>
      <c r="K537" s="97"/>
      <c r="L537" s="94" t="s">
        <v>150</v>
      </c>
      <c r="M537" s="94" t="s">
        <v>652</v>
      </c>
      <c r="N537" s="94"/>
      <c r="O537" s="102"/>
      <c r="P537" s="104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</row>
    <row r="538" spans="1:29" ht="14">
      <c r="A538" s="102"/>
      <c r="B538" s="96">
        <v>20221103</v>
      </c>
      <c r="C538" s="94" t="s">
        <v>153</v>
      </c>
      <c r="D538" s="7" t="s">
        <v>21</v>
      </c>
      <c r="E538" s="8" t="s">
        <v>22</v>
      </c>
      <c r="F538" s="94" t="s">
        <v>142</v>
      </c>
      <c r="G538" s="107">
        <v>16000</v>
      </c>
      <c r="H538" s="108">
        <v>0</v>
      </c>
      <c r="I538" s="100">
        <f t="shared" si="2"/>
        <v>6043905</v>
      </c>
      <c r="J538" s="96">
        <v>20221103</v>
      </c>
      <c r="K538" s="97"/>
      <c r="L538" s="94" t="s">
        <v>73</v>
      </c>
      <c r="M538" s="94" t="s">
        <v>653</v>
      </c>
      <c r="N538" s="94"/>
      <c r="O538" s="102"/>
      <c r="P538" s="104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</row>
    <row r="539" spans="1:29" ht="14">
      <c r="A539" s="102"/>
      <c r="B539" s="96">
        <v>20221104</v>
      </c>
      <c r="C539" s="94" t="s">
        <v>153</v>
      </c>
      <c r="D539" s="7" t="s">
        <v>21</v>
      </c>
      <c r="E539" s="8" t="s">
        <v>22</v>
      </c>
      <c r="F539" s="94" t="s">
        <v>142</v>
      </c>
      <c r="G539" s="107">
        <v>15000</v>
      </c>
      <c r="H539" s="108">
        <v>0</v>
      </c>
      <c r="I539" s="100">
        <f t="shared" si="2"/>
        <v>6058905</v>
      </c>
      <c r="J539" s="96">
        <v>20221104</v>
      </c>
      <c r="K539" s="97"/>
      <c r="L539" s="94" t="s">
        <v>73</v>
      </c>
      <c r="M539" s="94" t="s">
        <v>654</v>
      </c>
      <c r="N539" s="94"/>
      <c r="O539" s="102"/>
      <c r="P539" s="104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</row>
    <row r="540" spans="1:29" ht="14">
      <c r="A540" s="102"/>
      <c r="B540" s="96">
        <v>20221107</v>
      </c>
      <c r="C540" s="94" t="s">
        <v>153</v>
      </c>
      <c r="D540" s="7" t="s">
        <v>21</v>
      </c>
      <c r="E540" s="8" t="s">
        <v>22</v>
      </c>
      <c r="F540" s="94" t="s">
        <v>142</v>
      </c>
      <c r="G540" s="107">
        <v>30000</v>
      </c>
      <c r="H540" s="108">
        <v>0</v>
      </c>
      <c r="I540" s="100">
        <f t="shared" si="2"/>
        <v>6088905</v>
      </c>
      <c r="J540" s="96">
        <v>20221107</v>
      </c>
      <c r="K540" s="97"/>
      <c r="L540" s="94" t="s">
        <v>73</v>
      </c>
      <c r="M540" s="94" t="s">
        <v>654</v>
      </c>
      <c r="N540" s="94"/>
      <c r="O540" s="102"/>
      <c r="P540" s="104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</row>
    <row r="541" spans="1:29" ht="14">
      <c r="A541" s="102"/>
      <c r="B541" s="96">
        <v>20221108</v>
      </c>
      <c r="C541" s="94" t="s">
        <v>153</v>
      </c>
      <c r="D541" s="7" t="s">
        <v>21</v>
      </c>
      <c r="E541" s="8" t="s">
        <v>22</v>
      </c>
      <c r="F541" s="94" t="s">
        <v>142</v>
      </c>
      <c r="G541" s="107">
        <v>10000</v>
      </c>
      <c r="H541" s="108">
        <v>0</v>
      </c>
      <c r="I541" s="100">
        <f t="shared" si="2"/>
        <v>6098905</v>
      </c>
      <c r="J541" s="96">
        <v>20221108</v>
      </c>
      <c r="K541" s="97"/>
      <c r="L541" s="94" t="s">
        <v>73</v>
      </c>
      <c r="M541" s="94" t="s">
        <v>644</v>
      </c>
      <c r="N541" s="94"/>
      <c r="O541" s="102"/>
      <c r="P541" s="104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</row>
    <row r="542" spans="1:29" ht="14">
      <c r="A542" s="102"/>
      <c r="B542" s="96">
        <v>20221109</v>
      </c>
      <c r="C542" s="94" t="s">
        <v>141</v>
      </c>
      <c r="D542" s="23" t="s">
        <v>62</v>
      </c>
      <c r="E542" s="25" t="s">
        <v>63</v>
      </c>
      <c r="F542" s="94" t="s">
        <v>142</v>
      </c>
      <c r="G542" s="108">
        <v>0</v>
      </c>
      <c r="H542" s="107">
        <v>10000</v>
      </c>
      <c r="I542" s="100">
        <f t="shared" si="2"/>
        <v>6088905</v>
      </c>
      <c r="J542" s="96">
        <v>20221109</v>
      </c>
      <c r="K542" s="97" t="s">
        <v>655</v>
      </c>
      <c r="L542" s="94" t="s">
        <v>150</v>
      </c>
      <c r="M542" s="94"/>
      <c r="N542" s="94"/>
      <c r="O542" s="102"/>
      <c r="P542" s="104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</row>
    <row r="543" spans="1:29" ht="14">
      <c r="A543" s="102"/>
      <c r="B543" s="96">
        <v>20221109</v>
      </c>
      <c r="C543" s="94" t="s">
        <v>141</v>
      </c>
      <c r="D543" s="23" t="s">
        <v>62</v>
      </c>
      <c r="E543" s="25" t="s">
        <v>63</v>
      </c>
      <c r="F543" s="94" t="s">
        <v>142</v>
      </c>
      <c r="G543" s="108">
        <v>0</v>
      </c>
      <c r="H543" s="107">
        <v>10000</v>
      </c>
      <c r="I543" s="100">
        <f t="shared" si="2"/>
        <v>6078905</v>
      </c>
      <c r="J543" s="96">
        <v>20221109</v>
      </c>
      <c r="K543" s="97" t="s">
        <v>656</v>
      </c>
      <c r="L543" s="94" t="s">
        <v>150</v>
      </c>
      <c r="M543" s="94"/>
      <c r="N543" s="94"/>
      <c r="O543" s="102"/>
      <c r="P543" s="104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</row>
    <row r="544" spans="1:29" ht="14">
      <c r="A544" s="102"/>
      <c r="B544" s="96">
        <v>20221110</v>
      </c>
      <c r="C544" s="94" t="s">
        <v>574</v>
      </c>
      <c r="D544" s="23" t="s">
        <v>57</v>
      </c>
      <c r="E544" s="25" t="s">
        <v>58</v>
      </c>
      <c r="F544" s="94" t="s">
        <v>149</v>
      </c>
      <c r="G544" s="108">
        <v>0</v>
      </c>
      <c r="H544" s="107">
        <v>18810</v>
      </c>
      <c r="I544" s="100">
        <f t="shared" si="2"/>
        <v>6060095</v>
      </c>
      <c r="J544" s="96">
        <v>20221110</v>
      </c>
      <c r="K544" s="97"/>
      <c r="L544" s="94" t="s">
        <v>150</v>
      </c>
      <c r="M544" s="94"/>
      <c r="N544" s="94"/>
      <c r="O544" s="102"/>
      <c r="P544" s="104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</row>
    <row r="545" spans="1:29" ht="14">
      <c r="A545" s="102"/>
      <c r="B545" s="96">
        <v>20221110</v>
      </c>
      <c r="C545" s="94" t="s">
        <v>153</v>
      </c>
      <c r="D545" s="7" t="s">
        <v>21</v>
      </c>
      <c r="E545" s="8" t="s">
        <v>22</v>
      </c>
      <c r="F545" s="94" t="s">
        <v>142</v>
      </c>
      <c r="G545" s="107">
        <v>14000</v>
      </c>
      <c r="H545" s="108">
        <v>0</v>
      </c>
      <c r="I545" s="100">
        <f t="shared" si="2"/>
        <v>6074095</v>
      </c>
      <c r="J545" s="96">
        <v>20221110</v>
      </c>
      <c r="K545" s="97"/>
      <c r="L545" s="94" t="s">
        <v>73</v>
      </c>
      <c r="M545" s="94" t="s">
        <v>657</v>
      </c>
      <c r="N545" s="94"/>
      <c r="O545" s="102"/>
      <c r="P545" s="104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</row>
    <row r="546" spans="1:29" ht="14">
      <c r="A546" s="102"/>
      <c r="B546" s="96">
        <v>20221003</v>
      </c>
      <c r="C546" s="94" t="s">
        <v>641</v>
      </c>
      <c r="D546" s="23" t="s">
        <v>68</v>
      </c>
      <c r="E546" s="25" t="s">
        <v>69</v>
      </c>
      <c r="F546" s="94" t="s">
        <v>649</v>
      </c>
      <c r="G546" s="108">
        <v>0</v>
      </c>
      <c r="H546" s="107">
        <v>128600</v>
      </c>
      <c r="I546" s="100">
        <f t="shared" si="2"/>
        <v>5945495</v>
      </c>
      <c r="J546" s="96">
        <v>20221111</v>
      </c>
      <c r="K546" s="97" t="s">
        <v>658</v>
      </c>
      <c r="L546" s="94" t="s">
        <v>150</v>
      </c>
      <c r="M546" s="94" t="s">
        <v>659</v>
      </c>
      <c r="N546" s="94"/>
      <c r="O546" s="102"/>
      <c r="P546" s="104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</row>
    <row r="547" spans="1:29" ht="14">
      <c r="A547" s="102"/>
      <c r="B547" s="96">
        <v>20221112</v>
      </c>
      <c r="C547" s="94" t="s">
        <v>153</v>
      </c>
      <c r="D547" s="7" t="s">
        <v>21</v>
      </c>
      <c r="E547" s="8" t="s">
        <v>22</v>
      </c>
      <c r="F547" s="94" t="s">
        <v>142</v>
      </c>
      <c r="G547" s="107">
        <v>25000</v>
      </c>
      <c r="H547" s="108">
        <v>0</v>
      </c>
      <c r="I547" s="100">
        <f t="shared" si="2"/>
        <v>5970495</v>
      </c>
      <c r="J547" s="96">
        <v>20221112</v>
      </c>
      <c r="K547" s="97"/>
      <c r="L547" s="94"/>
      <c r="M547" s="94" t="s">
        <v>660</v>
      </c>
      <c r="N547" s="94"/>
      <c r="O547" s="102"/>
      <c r="P547" s="104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</row>
    <row r="548" spans="1:29" ht="14">
      <c r="A548" s="102"/>
      <c r="B548" s="96">
        <v>20221117</v>
      </c>
      <c r="C548" s="94" t="s">
        <v>574</v>
      </c>
      <c r="D548" s="23" t="s">
        <v>108</v>
      </c>
      <c r="E548" s="25" t="s">
        <v>109</v>
      </c>
      <c r="F548" s="94" t="s">
        <v>142</v>
      </c>
      <c r="G548" s="108">
        <v>0</v>
      </c>
      <c r="H548" s="107">
        <v>19250</v>
      </c>
      <c r="I548" s="100">
        <f t="shared" si="2"/>
        <v>5951245</v>
      </c>
      <c r="J548" s="96">
        <v>20221117</v>
      </c>
      <c r="K548" s="109" t="s">
        <v>634</v>
      </c>
      <c r="L548" s="94" t="s">
        <v>150</v>
      </c>
      <c r="M548" s="94"/>
      <c r="N548" s="94"/>
      <c r="O548" s="102"/>
      <c r="P548" s="104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</row>
    <row r="549" spans="1:29" ht="14">
      <c r="A549" s="102"/>
      <c r="B549" s="96">
        <v>20221117</v>
      </c>
      <c r="C549" s="94" t="s">
        <v>574</v>
      </c>
      <c r="D549" s="23" t="s">
        <v>43</v>
      </c>
      <c r="E549" s="25" t="s">
        <v>44</v>
      </c>
      <c r="F549" s="94" t="s">
        <v>142</v>
      </c>
      <c r="G549" s="108">
        <v>0</v>
      </c>
      <c r="H549" s="107">
        <v>99000</v>
      </c>
      <c r="I549" s="100">
        <f t="shared" si="2"/>
        <v>5852245</v>
      </c>
      <c r="J549" s="96">
        <v>20221117</v>
      </c>
      <c r="K549" s="109" t="s">
        <v>635</v>
      </c>
      <c r="L549" s="94" t="s">
        <v>150</v>
      </c>
      <c r="M549" s="94"/>
      <c r="N549" s="94"/>
      <c r="O549" s="102"/>
      <c r="P549" s="104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</row>
    <row r="550" spans="1:29" ht="14">
      <c r="A550" s="102"/>
      <c r="B550" s="96">
        <v>20221125</v>
      </c>
      <c r="C550" s="94" t="s">
        <v>141</v>
      </c>
      <c r="D550" s="38" t="s">
        <v>71</v>
      </c>
      <c r="E550" s="39" t="s">
        <v>72</v>
      </c>
      <c r="F550" s="94" t="s">
        <v>149</v>
      </c>
      <c r="G550" s="108">
        <v>0</v>
      </c>
      <c r="H550" s="107">
        <v>439000</v>
      </c>
      <c r="I550" s="100">
        <f t="shared" si="2"/>
        <v>5413245</v>
      </c>
      <c r="J550" s="96">
        <v>20221125</v>
      </c>
      <c r="K550" s="97"/>
      <c r="L550" s="94" t="s">
        <v>150</v>
      </c>
      <c r="M550" s="94" t="s">
        <v>661</v>
      </c>
      <c r="N550" s="94"/>
      <c r="O550" s="102"/>
      <c r="P550" s="104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</row>
    <row r="551" spans="1:29" ht="14">
      <c r="A551" s="102"/>
      <c r="B551" s="96">
        <v>20221128</v>
      </c>
      <c r="C551" s="94" t="s">
        <v>662</v>
      </c>
      <c r="D551" s="5" t="s">
        <v>50</v>
      </c>
      <c r="E551" s="34" t="s">
        <v>51</v>
      </c>
      <c r="F551" s="94" t="s">
        <v>149</v>
      </c>
      <c r="G551" s="108">
        <v>0</v>
      </c>
      <c r="H551" s="107">
        <v>28200</v>
      </c>
      <c r="I551" s="100">
        <f t="shared" si="2"/>
        <v>5385045</v>
      </c>
      <c r="J551" s="96">
        <v>20221128</v>
      </c>
      <c r="K551" s="97"/>
      <c r="L551" s="94" t="s">
        <v>150</v>
      </c>
      <c r="M551" s="94" t="s">
        <v>663</v>
      </c>
      <c r="N551" s="94"/>
      <c r="O551" s="102"/>
      <c r="P551" s="104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</row>
    <row r="552" spans="1:29" ht="14">
      <c r="A552" s="102"/>
      <c r="B552" s="96">
        <v>20221130</v>
      </c>
      <c r="C552" s="94" t="s">
        <v>641</v>
      </c>
      <c r="D552" s="5" t="s">
        <v>50</v>
      </c>
      <c r="E552" s="34" t="s">
        <v>51</v>
      </c>
      <c r="F552" s="94" t="s">
        <v>142</v>
      </c>
      <c r="G552" s="108">
        <v>0</v>
      </c>
      <c r="H552" s="107">
        <v>12000</v>
      </c>
      <c r="I552" s="100">
        <f t="shared" si="2"/>
        <v>5373045</v>
      </c>
      <c r="J552" s="96">
        <v>20221130</v>
      </c>
      <c r="K552" s="97"/>
      <c r="L552" s="94" t="s">
        <v>150</v>
      </c>
      <c r="M552" s="94" t="s">
        <v>664</v>
      </c>
      <c r="N552" s="94"/>
      <c r="O552" s="102"/>
      <c r="P552" s="104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</row>
    <row r="553" spans="1:29" ht="14">
      <c r="A553" s="102"/>
      <c r="B553" s="96">
        <v>20221201</v>
      </c>
      <c r="C553" s="94" t="s">
        <v>641</v>
      </c>
      <c r="D553" s="5" t="s">
        <v>50</v>
      </c>
      <c r="E553" s="34" t="s">
        <v>51</v>
      </c>
      <c r="F553" s="94" t="s">
        <v>149</v>
      </c>
      <c r="G553" s="108">
        <v>0</v>
      </c>
      <c r="H553" s="107">
        <v>75000</v>
      </c>
      <c r="I553" s="100">
        <f t="shared" si="2"/>
        <v>5298045</v>
      </c>
      <c r="J553" s="96">
        <v>20221201</v>
      </c>
      <c r="K553" s="97"/>
      <c r="L553" s="94" t="s">
        <v>150</v>
      </c>
      <c r="M553" s="94" t="s">
        <v>665</v>
      </c>
      <c r="N553" s="94"/>
      <c r="O553" s="102"/>
      <c r="P553" s="104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</row>
    <row r="554" spans="1:29" ht="14">
      <c r="A554" s="102"/>
      <c r="B554" s="96">
        <v>20221210</v>
      </c>
      <c r="C554" s="94" t="s">
        <v>574</v>
      </c>
      <c r="D554" s="23" t="s">
        <v>57</v>
      </c>
      <c r="E554" s="25" t="s">
        <v>58</v>
      </c>
      <c r="F554" s="94" t="s">
        <v>149</v>
      </c>
      <c r="G554" s="108">
        <v>0</v>
      </c>
      <c r="H554" s="107">
        <v>18700</v>
      </c>
      <c r="I554" s="100">
        <f t="shared" si="2"/>
        <v>5279345</v>
      </c>
      <c r="J554" s="96">
        <v>20221210</v>
      </c>
      <c r="K554" s="97"/>
      <c r="L554" s="94" t="s">
        <v>150</v>
      </c>
      <c r="M554" s="94"/>
      <c r="N554" s="94"/>
      <c r="O554" s="102"/>
      <c r="P554" s="104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</row>
    <row r="555" spans="1:29" ht="14">
      <c r="A555" s="102"/>
      <c r="B555" s="96">
        <v>20221221</v>
      </c>
      <c r="C555" s="94" t="s">
        <v>141</v>
      </c>
      <c r="D555" s="7" t="s">
        <v>12</v>
      </c>
      <c r="E555" s="8" t="s">
        <v>13</v>
      </c>
      <c r="F555" s="94" t="s">
        <v>142</v>
      </c>
      <c r="G555" s="107">
        <v>1200000</v>
      </c>
      <c r="H555" s="108">
        <v>0</v>
      </c>
      <c r="I555" s="100">
        <f t="shared" si="2"/>
        <v>6479345</v>
      </c>
      <c r="J555" s="96">
        <v>20221221</v>
      </c>
      <c r="K555" s="97"/>
      <c r="L555" s="94" t="s">
        <v>73</v>
      </c>
      <c r="M555" s="94"/>
      <c r="N555" s="94"/>
      <c r="O555" s="102"/>
      <c r="P555" s="104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</row>
    <row r="556" spans="1:29" ht="14">
      <c r="A556" s="102"/>
      <c r="B556" s="96">
        <v>20221222</v>
      </c>
      <c r="C556" s="94" t="s">
        <v>141</v>
      </c>
      <c r="D556" s="39" t="s">
        <v>12</v>
      </c>
      <c r="E556" s="39" t="s">
        <v>77</v>
      </c>
      <c r="F556" s="94" t="s">
        <v>142</v>
      </c>
      <c r="G556" s="108">
        <v>0</v>
      </c>
      <c r="H556" s="107">
        <v>300000</v>
      </c>
      <c r="I556" s="100">
        <f t="shared" si="2"/>
        <v>6179345</v>
      </c>
      <c r="J556" s="96">
        <v>20221222</v>
      </c>
      <c r="K556" s="97" t="s">
        <v>666</v>
      </c>
      <c r="L556" s="94" t="s">
        <v>150</v>
      </c>
      <c r="M556" s="97" t="s">
        <v>667</v>
      </c>
      <c r="N556" s="94"/>
      <c r="O556" s="102"/>
      <c r="P556" s="104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</row>
    <row r="557" spans="1:29" ht="14">
      <c r="A557" s="102"/>
      <c r="B557" s="96">
        <v>20221222</v>
      </c>
      <c r="C557" s="94" t="s">
        <v>141</v>
      </c>
      <c r="D557" s="39" t="s">
        <v>12</v>
      </c>
      <c r="E557" s="39" t="s">
        <v>77</v>
      </c>
      <c r="F557" s="94" t="s">
        <v>142</v>
      </c>
      <c r="G557" s="108">
        <v>0</v>
      </c>
      <c r="H557" s="107">
        <v>300000</v>
      </c>
      <c r="I557" s="100">
        <f t="shared" si="2"/>
        <v>5879345</v>
      </c>
      <c r="J557" s="96">
        <v>20221222</v>
      </c>
      <c r="K557" s="97" t="s">
        <v>668</v>
      </c>
      <c r="L557" s="94" t="s">
        <v>150</v>
      </c>
      <c r="M557" s="97" t="s">
        <v>669</v>
      </c>
      <c r="N557" s="94"/>
      <c r="O557" s="102"/>
      <c r="P557" s="104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</row>
    <row r="558" spans="1:29" ht="14">
      <c r="A558" s="102"/>
      <c r="B558" s="96">
        <v>20221222</v>
      </c>
      <c r="C558" s="94" t="s">
        <v>141</v>
      </c>
      <c r="D558" s="39" t="s">
        <v>12</v>
      </c>
      <c r="E558" s="39" t="s">
        <v>77</v>
      </c>
      <c r="F558" s="94" t="s">
        <v>142</v>
      </c>
      <c r="G558" s="108">
        <v>0</v>
      </c>
      <c r="H558" s="107">
        <v>300000</v>
      </c>
      <c r="I558" s="100">
        <f t="shared" si="2"/>
        <v>5579345</v>
      </c>
      <c r="J558" s="96">
        <v>20221222</v>
      </c>
      <c r="K558" s="97" t="s">
        <v>670</v>
      </c>
      <c r="L558" s="94" t="s">
        <v>150</v>
      </c>
      <c r="M558" s="97" t="s">
        <v>671</v>
      </c>
      <c r="N558" s="94"/>
      <c r="O558" s="102"/>
      <c r="P558" s="104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</row>
    <row r="559" spans="1:29" ht="14">
      <c r="A559" s="102"/>
      <c r="B559" s="96">
        <v>20221222</v>
      </c>
      <c r="C559" s="94" t="s">
        <v>141</v>
      </c>
      <c r="D559" s="39" t="s">
        <v>12</v>
      </c>
      <c r="E559" s="39" t="s">
        <v>77</v>
      </c>
      <c r="F559" s="94" t="s">
        <v>142</v>
      </c>
      <c r="G559" s="108">
        <v>0</v>
      </c>
      <c r="H559" s="107">
        <v>300000</v>
      </c>
      <c r="I559" s="100">
        <f t="shared" si="2"/>
        <v>5279345</v>
      </c>
      <c r="J559" s="96">
        <v>20221222</v>
      </c>
      <c r="K559" s="97" t="s">
        <v>672</v>
      </c>
      <c r="L559" s="94" t="s">
        <v>150</v>
      </c>
      <c r="M559" s="97" t="s">
        <v>673</v>
      </c>
      <c r="N559" s="94"/>
      <c r="O559" s="102"/>
      <c r="P559" s="104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</row>
    <row r="560" spans="1:29" ht="14">
      <c r="A560" s="102"/>
      <c r="B560" s="96">
        <v>20221225</v>
      </c>
      <c r="C560" s="94" t="s">
        <v>574</v>
      </c>
      <c r="D560" s="23" t="s">
        <v>108</v>
      </c>
      <c r="E560" s="25" t="s">
        <v>109</v>
      </c>
      <c r="F560" s="94" t="s">
        <v>142</v>
      </c>
      <c r="G560" s="108">
        <v>0</v>
      </c>
      <c r="H560" s="107">
        <v>19250</v>
      </c>
      <c r="I560" s="100">
        <f t="shared" si="2"/>
        <v>5260095</v>
      </c>
      <c r="J560" s="96">
        <v>20221225</v>
      </c>
      <c r="K560" s="109" t="s">
        <v>634</v>
      </c>
      <c r="L560" s="94" t="s">
        <v>150</v>
      </c>
      <c r="M560" s="94"/>
      <c r="N560" s="94"/>
      <c r="O560" s="102"/>
      <c r="P560" s="104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</row>
    <row r="561" spans="1:29" ht="14">
      <c r="A561" s="102"/>
      <c r="B561" s="96">
        <v>20221225</v>
      </c>
      <c r="C561" s="94" t="s">
        <v>574</v>
      </c>
      <c r="D561" s="23" t="s">
        <v>43</v>
      </c>
      <c r="E561" s="25" t="s">
        <v>44</v>
      </c>
      <c r="F561" s="94" t="s">
        <v>142</v>
      </c>
      <c r="G561" s="108">
        <v>0</v>
      </c>
      <c r="H561" s="107">
        <v>99000</v>
      </c>
      <c r="I561" s="100">
        <f t="shared" si="2"/>
        <v>5161095</v>
      </c>
      <c r="J561" s="96">
        <v>20221225</v>
      </c>
      <c r="K561" s="109" t="s">
        <v>635</v>
      </c>
      <c r="L561" s="94" t="s">
        <v>150</v>
      </c>
      <c r="M561" s="94"/>
      <c r="N561" s="94"/>
      <c r="O561" s="102"/>
      <c r="P561" s="104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</row>
  </sheetData>
  <mergeCells count="1">
    <mergeCell ref="B2:N2"/>
  </mergeCells>
  <phoneticPr fontId="13" type="noConversion"/>
  <dataValidations count="1">
    <dataValidation type="list" allowBlank="1" sqref="F6:F561" xr:uid="{00000000-0002-0000-0100-000000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C3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1" max="1" width="3.6640625" customWidth="1"/>
    <col min="2" max="2" width="11.1640625" customWidth="1"/>
    <col min="3" max="3" width="8.83203125" customWidth="1"/>
    <col min="4" max="4" width="36.33203125" customWidth="1"/>
    <col min="5" max="5" width="7.6640625" customWidth="1"/>
    <col min="11" max="11" width="32.1640625" customWidth="1"/>
    <col min="12" max="12" width="11.1640625" customWidth="1"/>
    <col min="13" max="13" width="36.5" customWidth="1"/>
    <col min="14" max="14" width="16.1640625" customWidth="1"/>
  </cols>
  <sheetData>
    <row r="1" spans="1:29" ht="1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9.25" customHeight="1">
      <c r="A2" s="86"/>
      <c r="B2" s="149" t="s">
        <v>674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">
      <c r="A3" s="86"/>
      <c r="B3" s="86"/>
      <c r="C3" s="86"/>
      <c r="D3" s="86"/>
      <c r="E3" s="86"/>
      <c r="F3" s="86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14">
      <c r="A4" s="86"/>
      <c r="B4" s="88" t="s">
        <v>124</v>
      </c>
      <c r="C4" s="88" t="s">
        <v>125</v>
      </c>
      <c r="D4" s="88" t="s">
        <v>126</v>
      </c>
      <c r="E4" s="88" t="s">
        <v>5</v>
      </c>
      <c r="F4" s="88" t="s">
        <v>127</v>
      </c>
      <c r="G4" s="89" t="s">
        <v>1</v>
      </c>
      <c r="H4" s="89" t="s">
        <v>32</v>
      </c>
      <c r="I4" s="89" t="s">
        <v>128</v>
      </c>
      <c r="J4" s="88" t="s">
        <v>129</v>
      </c>
      <c r="K4" s="88" t="s">
        <v>130</v>
      </c>
      <c r="L4" s="88" t="s">
        <v>131</v>
      </c>
      <c r="M4" s="88" t="s">
        <v>9</v>
      </c>
      <c r="N4" s="88" t="s">
        <v>74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4">
      <c r="A5" s="90"/>
      <c r="B5" s="91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"/>
      <c r="H5" s="92" t="s">
        <v>137</v>
      </c>
      <c r="I5" s="93" t="s">
        <v>128</v>
      </c>
      <c r="J5" s="91" t="s">
        <v>132</v>
      </c>
      <c r="K5" s="91" t="s">
        <v>138</v>
      </c>
      <c r="L5" s="91" t="s">
        <v>139</v>
      </c>
      <c r="M5" s="91" t="s">
        <v>140</v>
      </c>
      <c r="N5" s="94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14">
      <c r="A6" s="90"/>
      <c r="B6" s="96">
        <v>20220829</v>
      </c>
      <c r="C6" s="94" t="s">
        <v>141</v>
      </c>
      <c r="D6" s="97" t="s">
        <v>16</v>
      </c>
      <c r="E6" s="94" t="s">
        <v>17</v>
      </c>
      <c r="F6" s="114" t="s">
        <v>142</v>
      </c>
      <c r="G6" s="98">
        <v>3615421</v>
      </c>
      <c r="H6" s="99">
        <v>0</v>
      </c>
      <c r="I6" s="100">
        <f>G6-H6</f>
        <v>3615421</v>
      </c>
      <c r="J6" s="115">
        <v>20220829</v>
      </c>
      <c r="K6" s="101"/>
      <c r="L6" s="94" t="s">
        <v>73</v>
      </c>
      <c r="M6" s="94" t="s">
        <v>675</v>
      </c>
      <c r="N6" s="94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14">
      <c r="A7" s="90"/>
      <c r="B7" s="96">
        <v>20220829</v>
      </c>
      <c r="C7" s="94" t="s">
        <v>141</v>
      </c>
      <c r="D7" s="38" t="s">
        <v>74</v>
      </c>
      <c r="E7" s="103" t="s">
        <v>75</v>
      </c>
      <c r="F7" s="114" t="s">
        <v>142</v>
      </c>
      <c r="G7" s="99">
        <v>0</v>
      </c>
      <c r="H7" s="99">
        <v>300000</v>
      </c>
      <c r="I7" s="100">
        <f t="shared" ref="I7:I31" si="0">I6+G7-H7</f>
        <v>3315421</v>
      </c>
      <c r="J7" s="116">
        <v>20220829</v>
      </c>
      <c r="K7" s="96" t="s">
        <v>676</v>
      </c>
      <c r="L7" s="94" t="s">
        <v>150</v>
      </c>
      <c r="M7" s="96"/>
      <c r="N7" s="94" t="s">
        <v>144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 ht="14">
      <c r="A8" s="90"/>
      <c r="B8" s="96">
        <v>20220830</v>
      </c>
      <c r="C8" s="94" t="s">
        <v>141</v>
      </c>
      <c r="D8" s="38" t="s">
        <v>74</v>
      </c>
      <c r="E8" s="103" t="s">
        <v>75</v>
      </c>
      <c r="F8" s="114" t="s">
        <v>142</v>
      </c>
      <c r="G8" s="99">
        <v>0</v>
      </c>
      <c r="H8" s="99">
        <v>300000</v>
      </c>
      <c r="I8" s="100">
        <f t="shared" si="0"/>
        <v>3015421</v>
      </c>
      <c r="J8" s="116">
        <v>20220830</v>
      </c>
      <c r="K8" s="97" t="s">
        <v>676</v>
      </c>
      <c r="L8" s="94" t="s">
        <v>150</v>
      </c>
      <c r="M8" s="96"/>
      <c r="N8" s="94" t="s">
        <v>144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  <row r="9" spans="1:29" ht="14">
      <c r="A9" s="90"/>
      <c r="B9" s="96">
        <v>20220831</v>
      </c>
      <c r="C9" s="94" t="s">
        <v>141</v>
      </c>
      <c r="D9" s="38" t="s">
        <v>74</v>
      </c>
      <c r="E9" s="103" t="s">
        <v>75</v>
      </c>
      <c r="F9" s="114" t="s">
        <v>142</v>
      </c>
      <c r="G9" s="99">
        <v>0</v>
      </c>
      <c r="H9" s="99">
        <v>300000</v>
      </c>
      <c r="I9" s="100">
        <f t="shared" si="0"/>
        <v>2715421</v>
      </c>
      <c r="J9" s="116">
        <v>20220831</v>
      </c>
      <c r="K9" s="97" t="s">
        <v>676</v>
      </c>
      <c r="L9" s="94" t="s">
        <v>150</v>
      </c>
      <c r="M9" s="101"/>
      <c r="N9" s="94" t="s">
        <v>144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1:29" ht="14">
      <c r="A10" s="90"/>
      <c r="B10" s="96">
        <v>20220831</v>
      </c>
      <c r="C10" s="94" t="s">
        <v>146</v>
      </c>
      <c r="D10" s="7" t="s">
        <v>23</v>
      </c>
      <c r="E10" s="8" t="s">
        <v>24</v>
      </c>
      <c r="F10" s="114" t="s">
        <v>142</v>
      </c>
      <c r="G10" s="99">
        <v>7000</v>
      </c>
      <c r="H10" s="99">
        <v>0</v>
      </c>
      <c r="I10" s="100">
        <f t="shared" si="0"/>
        <v>2722421</v>
      </c>
      <c r="J10" s="116">
        <v>20220831</v>
      </c>
      <c r="K10" s="97"/>
      <c r="L10" s="94" t="s">
        <v>73</v>
      </c>
      <c r="M10" s="96" t="s">
        <v>677</v>
      </c>
      <c r="N10" s="94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29" ht="14">
      <c r="A11" s="90"/>
      <c r="B11" s="96">
        <v>20220831</v>
      </c>
      <c r="C11" s="94" t="s">
        <v>146</v>
      </c>
      <c r="D11" s="7" t="s">
        <v>23</v>
      </c>
      <c r="E11" s="8" t="s">
        <v>24</v>
      </c>
      <c r="F11" s="114" t="s">
        <v>142</v>
      </c>
      <c r="G11" s="99">
        <v>10000</v>
      </c>
      <c r="H11" s="99">
        <v>0</v>
      </c>
      <c r="I11" s="100">
        <f t="shared" si="0"/>
        <v>2732421</v>
      </c>
      <c r="J11" s="116">
        <v>20220831</v>
      </c>
      <c r="K11" s="97"/>
      <c r="L11" s="94" t="s">
        <v>73</v>
      </c>
      <c r="M11" s="97" t="s">
        <v>496</v>
      </c>
      <c r="N11" s="94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ht="14">
      <c r="A12" s="90"/>
      <c r="B12" s="96">
        <v>20220831</v>
      </c>
      <c r="C12" s="94" t="s">
        <v>146</v>
      </c>
      <c r="D12" s="7" t="s">
        <v>23</v>
      </c>
      <c r="E12" s="8" t="s">
        <v>24</v>
      </c>
      <c r="F12" s="114" t="s">
        <v>142</v>
      </c>
      <c r="G12" s="99">
        <v>15000</v>
      </c>
      <c r="H12" s="99">
        <v>0</v>
      </c>
      <c r="I12" s="100">
        <f t="shared" si="0"/>
        <v>2747421</v>
      </c>
      <c r="J12" s="116">
        <v>20220831</v>
      </c>
      <c r="K12" s="97"/>
      <c r="L12" s="94" t="s">
        <v>73</v>
      </c>
      <c r="M12" s="97" t="s">
        <v>456</v>
      </c>
      <c r="N12" s="94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29" ht="14">
      <c r="A13" s="90"/>
      <c r="B13" s="96">
        <v>20220831</v>
      </c>
      <c r="C13" s="94" t="s">
        <v>146</v>
      </c>
      <c r="D13" s="7" t="s">
        <v>23</v>
      </c>
      <c r="E13" s="8" t="s">
        <v>24</v>
      </c>
      <c r="F13" s="114" t="s">
        <v>142</v>
      </c>
      <c r="G13" s="99">
        <v>7000</v>
      </c>
      <c r="H13" s="99">
        <v>0</v>
      </c>
      <c r="I13" s="100">
        <f t="shared" si="0"/>
        <v>2754421</v>
      </c>
      <c r="J13" s="116">
        <v>20220831</v>
      </c>
      <c r="K13" s="97"/>
      <c r="L13" s="94" t="s">
        <v>73</v>
      </c>
      <c r="M13" s="97" t="s">
        <v>472</v>
      </c>
      <c r="N13" s="94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1:29" ht="14">
      <c r="A14" s="90"/>
      <c r="B14" s="96">
        <v>20220831</v>
      </c>
      <c r="C14" s="94" t="s">
        <v>146</v>
      </c>
      <c r="D14" s="7" t="s">
        <v>23</v>
      </c>
      <c r="E14" s="8" t="s">
        <v>24</v>
      </c>
      <c r="F14" s="114" t="s">
        <v>142</v>
      </c>
      <c r="G14" s="99">
        <v>5000</v>
      </c>
      <c r="H14" s="99">
        <v>0</v>
      </c>
      <c r="I14" s="100">
        <f t="shared" si="0"/>
        <v>2759421</v>
      </c>
      <c r="J14" s="116">
        <v>20220831</v>
      </c>
      <c r="K14" s="97"/>
      <c r="L14" s="94" t="s">
        <v>73</v>
      </c>
      <c r="M14" s="97" t="s">
        <v>678</v>
      </c>
      <c r="N14" s="94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</row>
    <row r="15" spans="1:29" ht="14">
      <c r="A15" s="90"/>
      <c r="B15" s="96">
        <v>20220831</v>
      </c>
      <c r="C15" s="94" t="s">
        <v>146</v>
      </c>
      <c r="D15" s="7" t="s">
        <v>23</v>
      </c>
      <c r="E15" s="8" t="s">
        <v>24</v>
      </c>
      <c r="F15" s="114" t="s">
        <v>142</v>
      </c>
      <c r="G15" s="99">
        <v>13000</v>
      </c>
      <c r="H15" s="99">
        <v>0</v>
      </c>
      <c r="I15" s="100">
        <f t="shared" si="0"/>
        <v>2772421</v>
      </c>
      <c r="J15" s="116">
        <v>20220831</v>
      </c>
      <c r="K15" s="97"/>
      <c r="L15" s="94" t="s">
        <v>73</v>
      </c>
      <c r="M15" s="97" t="s">
        <v>679</v>
      </c>
      <c r="N15" s="94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</row>
    <row r="16" spans="1:29" ht="14">
      <c r="A16" s="90"/>
      <c r="B16" s="96">
        <v>20220901</v>
      </c>
      <c r="C16" s="94" t="s">
        <v>141</v>
      </c>
      <c r="D16" s="38" t="s">
        <v>74</v>
      </c>
      <c r="E16" s="103" t="s">
        <v>75</v>
      </c>
      <c r="F16" s="114" t="s">
        <v>142</v>
      </c>
      <c r="G16" s="99">
        <v>0</v>
      </c>
      <c r="H16" s="99">
        <v>300000</v>
      </c>
      <c r="I16" s="100">
        <f t="shared" si="0"/>
        <v>2472421</v>
      </c>
      <c r="J16" s="116">
        <v>20220901</v>
      </c>
      <c r="K16" s="97" t="s">
        <v>676</v>
      </c>
      <c r="L16" s="94" t="s">
        <v>150</v>
      </c>
      <c r="M16" s="96"/>
      <c r="N16" s="94" t="s">
        <v>144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1:29" ht="14">
      <c r="A17" s="90"/>
      <c r="B17" s="96">
        <v>20220901</v>
      </c>
      <c r="C17" s="94" t="s">
        <v>146</v>
      </c>
      <c r="D17" s="7" t="s">
        <v>23</v>
      </c>
      <c r="E17" s="8" t="s">
        <v>24</v>
      </c>
      <c r="F17" s="114" t="s">
        <v>142</v>
      </c>
      <c r="G17" s="99">
        <v>4000</v>
      </c>
      <c r="H17" s="99">
        <v>0</v>
      </c>
      <c r="I17" s="100">
        <f t="shared" si="0"/>
        <v>2476421</v>
      </c>
      <c r="J17" s="116">
        <v>20220901</v>
      </c>
      <c r="K17" s="97"/>
      <c r="L17" s="94" t="s">
        <v>73</v>
      </c>
      <c r="M17" s="96" t="s">
        <v>680</v>
      </c>
      <c r="N17" s="94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</row>
    <row r="18" spans="1:29" ht="14">
      <c r="A18" s="90"/>
      <c r="B18" s="96">
        <v>20220901</v>
      </c>
      <c r="C18" s="94" t="s">
        <v>146</v>
      </c>
      <c r="D18" s="7" t="s">
        <v>23</v>
      </c>
      <c r="E18" s="8" t="s">
        <v>24</v>
      </c>
      <c r="F18" s="114" t="s">
        <v>142</v>
      </c>
      <c r="G18" s="99">
        <v>20000</v>
      </c>
      <c r="H18" s="99">
        <v>0</v>
      </c>
      <c r="I18" s="100">
        <f t="shared" si="0"/>
        <v>2496421</v>
      </c>
      <c r="J18" s="116">
        <v>20220901</v>
      </c>
      <c r="K18" s="97"/>
      <c r="L18" s="94" t="s">
        <v>73</v>
      </c>
      <c r="M18" s="96" t="s">
        <v>294</v>
      </c>
      <c r="N18" s="94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29" ht="14">
      <c r="A19" s="90"/>
      <c r="B19" s="96">
        <v>20220902</v>
      </c>
      <c r="C19" s="94" t="s">
        <v>141</v>
      </c>
      <c r="D19" s="38" t="s">
        <v>74</v>
      </c>
      <c r="E19" s="103" t="s">
        <v>75</v>
      </c>
      <c r="F19" s="114" t="s">
        <v>142</v>
      </c>
      <c r="G19" s="99">
        <v>0</v>
      </c>
      <c r="H19" s="99">
        <v>300000</v>
      </c>
      <c r="I19" s="100">
        <f t="shared" si="0"/>
        <v>2196421</v>
      </c>
      <c r="J19" s="116">
        <v>20220902</v>
      </c>
      <c r="K19" s="97" t="s">
        <v>676</v>
      </c>
      <c r="L19" s="94" t="s">
        <v>150</v>
      </c>
      <c r="M19" s="96"/>
      <c r="N19" s="94" t="s">
        <v>144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</row>
    <row r="20" spans="1:29" ht="14">
      <c r="A20" s="90"/>
      <c r="B20" s="96">
        <v>20220902</v>
      </c>
      <c r="C20" s="94" t="s">
        <v>146</v>
      </c>
      <c r="D20" s="7" t="s">
        <v>23</v>
      </c>
      <c r="E20" s="8" t="s">
        <v>24</v>
      </c>
      <c r="F20" s="114" t="s">
        <v>142</v>
      </c>
      <c r="G20" s="99">
        <v>5000</v>
      </c>
      <c r="H20" s="99">
        <v>0</v>
      </c>
      <c r="I20" s="100">
        <f t="shared" si="0"/>
        <v>2201421</v>
      </c>
      <c r="J20" s="116">
        <v>20220902</v>
      </c>
      <c r="K20" s="97"/>
      <c r="L20" s="94" t="s">
        <v>73</v>
      </c>
      <c r="M20" s="96" t="s">
        <v>681</v>
      </c>
      <c r="N20" s="94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29" ht="14">
      <c r="A21" s="90"/>
      <c r="B21" s="96">
        <v>20220903</v>
      </c>
      <c r="C21" s="94" t="s">
        <v>141</v>
      </c>
      <c r="D21" s="38" t="s">
        <v>74</v>
      </c>
      <c r="E21" s="103" t="s">
        <v>75</v>
      </c>
      <c r="F21" s="114" t="s">
        <v>142</v>
      </c>
      <c r="G21" s="99">
        <v>0</v>
      </c>
      <c r="H21" s="99">
        <v>300000</v>
      </c>
      <c r="I21" s="100">
        <f t="shared" si="0"/>
        <v>1901421</v>
      </c>
      <c r="J21" s="116">
        <v>20220903</v>
      </c>
      <c r="K21" s="97" t="s">
        <v>676</v>
      </c>
      <c r="L21" s="94" t="s">
        <v>150</v>
      </c>
      <c r="M21" s="96"/>
      <c r="N21" s="94" t="s">
        <v>144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29" ht="14">
      <c r="A22" s="90"/>
      <c r="B22" s="96">
        <v>20220904</v>
      </c>
      <c r="C22" s="94" t="s">
        <v>141</v>
      </c>
      <c r="D22" s="38" t="s">
        <v>74</v>
      </c>
      <c r="E22" s="103" t="s">
        <v>75</v>
      </c>
      <c r="F22" s="114" t="s">
        <v>142</v>
      </c>
      <c r="G22" s="99">
        <v>0</v>
      </c>
      <c r="H22" s="99">
        <v>300000</v>
      </c>
      <c r="I22" s="100">
        <f t="shared" si="0"/>
        <v>1601421</v>
      </c>
      <c r="J22" s="116">
        <v>20220904</v>
      </c>
      <c r="K22" s="97" t="s">
        <v>676</v>
      </c>
      <c r="L22" s="94" t="s">
        <v>150</v>
      </c>
      <c r="M22" s="96"/>
      <c r="N22" s="94" t="s">
        <v>144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</row>
    <row r="23" spans="1:29" ht="14">
      <c r="A23" s="90"/>
      <c r="B23" s="96">
        <v>20220905</v>
      </c>
      <c r="C23" s="94" t="s">
        <v>141</v>
      </c>
      <c r="D23" s="38" t="s">
        <v>74</v>
      </c>
      <c r="E23" s="103" t="s">
        <v>75</v>
      </c>
      <c r="F23" s="114" t="s">
        <v>142</v>
      </c>
      <c r="G23" s="99">
        <v>0</v>
      </c>
      <c r="H23" s="99">
        <v>300000</v>
      </c>
      <c r="I23" s="100">
        <f t="shared" si="0"/>
        <v>1301421</v>
      </c>
      <c r="J23" s="116">
        <v>20220905</v>
      </c>
      <c r="K23" s="97" t="s">
        <v>676</v>
      </c>
      <c r="L23" s="94" t="s">
        <v>150</v>
      </c>
      <c r="M23" s="96"/>
      <c r="N23" s="94" t="s">
        <v>144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ht="14">
      <c r="A24" s="90"/>
      <c r="B24" s="96">
        <v>20220906</v>
      </c>
      <c r="C24" s="94" t="s">
        <v>141</v>
      </c>
      <c r="D24" s="38" t="s">
        <v>74</v>
      </c>
      <c r="E24" s="103" t="s">
        <v>75</v>
      </c>
      <c r="F24" s="114" t="s">
        <v>142</v>
      </c>
      <c r="G24" s="99">
        <v>0</v>
      </c>
      <c r="H24" s="99">
        <v>300000</v>
      </c>
      <c r="I24" s="100">
        <f t="shared" si="0"/>
        <v>1001421</v>
      </c>
      <c r="J24" s="116">
        <v>20220906</v>
      </c>
      <c r="K24" s="97" t="s">
        <v>676</v>
      </c>
      <c r="L24" s="94" t="s">
        <v>150</v>
      </c>
      <c r="M24" s="96"/>
      <c r="N24" s="94" t="s">
        <v>144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</row>
    <row r="25" spans="1:29" ht="14">
      <c r="A25" s="90"/>
      <c r="B25" s="96">
        <v>20220907</v>
      </c>
      <c r="C25" s="94" t="s">
        <v>141</v>
      </c>
      <c r="D25" s="38" t="s">
        <v>74</v>
      </c>
      <c r="E25" s="103" t="s">
        <v>75</v>
      </c>
      <c r="F25" s="114" t="s">
        <v>142</v>
      </c>
      <c r="G25" s="99">
        <v>0</v>
      </c>
      <c r="H25" s="99">
        <v>300000</v>
      </c>
      <c r="I25" s="100">
        <f t="shared" si="0"/>
        <v>701421</v>
      </c>
      <c r="J25" s="116">
        <v>20220907</v>
      </c>
      <c r="K25" s="97" t="s">
        <v>676</v>
      </c>
      <c r="L25" s="94" t="s">
        <v>150</v>
      </c>
      <c r="M25" s="96"/>
      <c r="N25" s="94" t="s">
        <v>144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</row>
    <row r="26" spans="1:29" ht="14">
      <c r="A26" s="90"/>
      <c r="B26" s="96">
        <v>20220908</v>
      </c>
      <c r="C26" s="94" t="s">
        <v>141</v>
      </c>
      <c r="D26" s="38" t="s">
        <v>74</v>
      </c>
      <c r="E26" s="103" t="s">
        <v>75</v>
      </c>
      <c r="F26" s="114" t="s">
        <v>142</v>
      </c>
      <c r="G26" s="99">
        <v>0</v>
      </c>
      <c r="H26" s="99">
        <v>300000</v>
      </c>
      <c r="I26" s="100">
        <f t="shared" si="0"/>
        <v>401421</v>
      </c>
      <c r="J26" s="116">
        <v>20220908</v>
      </c>
      <c r="K26" s="97" t="s">
        <v>676</v>
      </c>
      <c r="L26" s="94" t="s">
        <v>150</v>
      </c>
      <c r="M26" s="96"/>
      <c r="N26" s="94" t="s">
        <v>144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pans="1:29" ht="14">
      <c r="A27" s="90"/>
      <c r="B27" s="96">
        <v>20220913</v>
      </c>
      <c r="C27" s="94" t="s">
        <v>141</v>
      </c>
      <c r="D27" s="38" t="s">
        <v>74</v>
      </c>
      <c r="E27" s="103" t="s">
        <v>75</v>
      </c>
      <c r="F27" s="114" t="s">
        <v>142</v>
      </c>
      <c r="G27" s="99">
        <v>0</v>
      </c>
      <c r="H27" s="99">
        <v>300000</v>
      </c>
      <c r="I27" s="100">
        <f t="shared" si="0"/>
        <v>101421</v>
      </c>
      <c r="J27" s="116">
        <v>20220913</v>
      </c>
      <c r="K27" s="97" t="s">
        <v>676</v>
      </c>
      <c r="L27" s="94" t="s">
        <v>150</v>
      </c>
      <c r="M27" s="101"/>
      <c r="N27" s="94" t="s">
        <v>144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</row>
    <row r="28" spans="1:29" ht="14">
      <c r="A28" s="90"/>
      <c r="B28" s="96">
        <v>20220925</v>
      </c>
      <c r="C28" s="94" t="s">
        <v>141</v>
      </c>
      <c r="D28" s="7" t="s">
        <v>19</v>
      </c>
      <c r="E28" s="8" t="s">
        <v>20</v>
      </c>
      <c r="F28" s="114" t="s">
        <v>142</v>
      </c>
      <c r="G28" s="99">
        <v>100</v>
      </c>
      <c r="H28" s="99">
        <v>0</v>
      </c>
      <c r="I28" s="100">
        <f t="shared" si="0"/>
        <v>101521</v>
      </c>
      <c r="J28" s="116">
        <v>20220925</v>
      </c>
      <c r="K28" s="97"/>
      <c r="L28" s="94" t="s">
        <v>73</v>
      </c>
      <c r="M28" s="96" t="s">
        <v>682</v>
      </c>
      <c r="N28" s="94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</row>
    <row r="29" spans="1:29" ht="14">
      <c r="A29" s="90"/>
      <c r="B29" s="96">
        <v>20220930</v>
      </c>
      <c r="C29" s="94" t="s">
        <v>141</v>
      </c>
      <c r="D29" s="38" t="s">
        <v>74</v>
      </c>
      <c r="E29" s="103" t="s">
        <v>75</v>
      </c>
      <c r="F29" s="114" t="s">
        <v>142</v>
      </c>
      <c r="G29" s="99">
        <v>0</v>
      </c>
      <c r="H29" s="99">
        <v>101521</v>
      </c>
      <c r="I29" s="100">
        <f t="shared" si="0"/>
        <v>0</v>
      </c>
      <c r="J29" s="116">
        <v>20220930</v>
      </c>
      <c r="K29" s="97" t="s">
        <v>676</v>
      </c>
      <c r="L29" s="94" t="s">
        <v>150</v>
      </c>
      <c r="M29" s="101"/>
      <c r="N29" s="94" t="s">
        <v>144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29" ht="14">
      <c r="A30" s="90"/>
      <c r="B30" s="96">
        <v>20221023</v>
      </c>
      <c r="C30" s="94" t="s">
        <v>141</v>
      </c>
      <c r="D30" s="7" t="s">
        <v>19</v>
      </c>
      <c r="E30" s="8" t="s">
        <v>20</v>
      </c>
      <c r="F30" s="114" t="s">
        <v>142</v>
      </c>
      <c r="G30" s="99">
        <v>0</v>
      </c>
      <c r="H30" s="99">
        <v>0</v>
      </c>
      <c r="I30" s="100">
        <f t="shared" si="0"/>
        <v>0</v>
      </c>
      <c r="J30" s="116">
        <v>20221023</v>
      </c>
      <c r="K30" s="97"/>
      <c r="L30" s="94" t="s">
        <v>73</v>
      </c>
      <c r="M30" s="96" t="s">
        <v>683</v>
      </c>
      <c r="N30" s="94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1:29" ht="14">
      <c r="A31" s="90"/>
      <c r="B31" s="96">
        <v>20221127</v>
      </c>
      <c r="C31" s="94" t="s">
        <v>141</v>
      </c>
      <c r="D31" s="7" t="s">
        <v>19</v>
      </c>
      <c r="E31" s="8" t="s">
        <v>20</v>
      </c>
      <c r="F31" s="114" t="s">
        <v>142</v>
      </c>
      <c r="G31" s="99">
        <v>0</v>
      </c>
      <c r="H31" s="99">
        <v>0</v>
      </c>
      <c r="I31" s="100">
        <f t="shared" si="0"/>
        <v>0</v>
      </c>
      <c r="J31" s="116">
        <v>20221127</v>
      </c>
      <c r="K31" s="97"/>
      <c r="L31" s="94" t="s">
        <v>73</v>
      </c>
      <c r="M31" s="96" t="s">
        <v>684</v>
      </c>
      <c r="N31" s="94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</sheetData>
  <mergeCells count="1">
    <mergeCell ref="B2:N2"/>
  </mergeCells>
  <phoneticPr fontId="13" type="noConversion"/>
  <dataValidations count="1">
    <dataValidation type="list" allowBlank="1" sqref="F6:F31" xr:uid="{00000000-0002-0000-0200-000000000000}">
      <formula1>"법인카드,계좌이체,현금거래,개인카드"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8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1" max="1" width="3.83203125" customWidth="1"/>
    <col min="2" max="2" width="10.1640625" customWidth="1"/>
    <col min="3" max="3" width="8.83203125" customWidth="1"/>
    <col min="4" max="4" width="36.33203125" customWidth="1"/>
    <col min="5" max="5" width="8.1640625" customWidth="1"/>
    <col min="6" max="6" width="12.1640625" customWidth="1"/>
    <col min="10" max="10" width="10.83203125" customWidth="1"/>
    <col min="11" max="11" width="32.1640625" customWidth="1"/>
    <col min="12" max="12" width="8.5" customWidth="1"/>
    <col min="13" max="13" width="35.33203125" customWidth="1"/>
    <col min="14" max="14" width="17.1640625" customWidth="1"/>
  </cols>
  <sheetData>
    <row r="1" spans="1:29" ht="1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9.25" customHeight="1">
      <c r="A2" s="86"/>
      <c r="B2" s="149" t="s">
        <v>685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">
      <c r="A3" s="86"/>
      <c r="B3" s="86"/>
      <c r="C3" s="86"/>
      <c r="D3" s="86"/>
      <c r="E3" s="86"/>
      <c r="F3" s="86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14">
      <c r="A4" s="86"/>
      <c r="B4" s="88" t="s">
        <v>124</v>
      </c>
      <c r="C4" s="88" t="s">
        <v>125</v>
      </c>
      <c r="D4" s="88" t="s">
        <v>126</v>
      </c>
      <c r="E4" s="88" t="s">
        <v>5</v>
      </c>
      <c r="F4" s="88" t="s">
        <v>127</v>
      </c>
      <c r="G4" s="89" t="s">
        <v>1</v>
      </c>
      <c r="H4" s="89" t="s">
        <v>32</v>
      </c>
      <c r="I4" s="89" t="s">
        <v>128</v>
      </c>
      <c r="J4" s="88" t="s">
        <v>129</v>
      </c>
      <c r="K4" s="88" t="s">
        <v>130</v>
      </c>
      <c r="L4" s="88" t="s">
        <v>131</v>
      </c>
      <c r="M4" s="88" t="s">
        <v>9</v>
      </c>
      <c r="N4" s="88" t="s">
        <v>74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28">
      <c r="A5" s="90"/>
      <c r="B5" s="91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"/>
      <c r="H5" s="92" t="s">
        <v>137</v>
      </c>
      <c r="I5" s="93" t="s">
        <v>128</v>
      </c>
      <c r="J5" s="91" t="s">
        <v>132</v>
      </c>
      <c r="K5" s="91" t="s">
        <v>138</v>
      </c>
      <c r="L5" s="91" t="s">
        <v>139</v>
      </c>
      <c r="M5" s="91" t="s">
        <v>140</v>
      </c>
      <c r="N5" s="94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14">
      <c r="A6" s="90"/>
      <c r="B6" s="109">
        <v>20220829</v>
      </c>
      <c r="C6" s="94" t="s">
        <v>141</v>
      </c>
      <c r="D6" s="117" t="s">
        <v>16</v>
      </c>
      <c r="E6" s="94" t="s">
        <v>17</v>
      </c>
      <c r="F6" s="117" t="s">
        <v>142</v>
      </c>
      <c r="G6" s="9">
        <v>66801</v>
      </c>
      <c r="H6" s="9">
        <v>0</v>
      </c>
      <c r="I6" s="100">
        <f>G6-H6</f>
        <v>66801</v>
      </c>
      <c r="J6" s="109">
        <v>20220829</v>
      </c>
      <c r="K6" s="94"/>
      <c r="L6" s="94" t="s">
        <v>73</v>
      </c>
      <c r="M6" s="94" t="s">
        <v>686</v>
      </c>
      <c r="N6" s="94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14">
      <c r="A7" s="90"/>
      <c r="B7" s="109">
        <v>20220918</v>
      </c>
      <c r="C7" s="94" t="s">
        <v>141</v>
      </c>
      <c r="D7" s="94" t="s">
        <v>19</v>
      </c>
      <c r="E7" s="94" t="s">
        <v>20</v>
      </c>
      <c r="F7" s="94" t="s">
        <v>142</v>
      </c>
      <c r="G7" s="9">
        <v>30</v>
      </c>
      <c r="H7" s="9">
        <v>0</v>
      </c>
      <c r="I7" s="100">
        <f t="shared" ref="I7:I8" si="0">I6-H7+G7</f>
        <v>66831</v>
      </c>
      <c r="J7" s="109">
        <v>20220918</v>
      </c>
      <c r="K7" s="94"/>
      <c r="L7" s="94" t="s">
        <v>73</v>
      </c>
      <c r="M7" s="105" t="s">
        <v>621</v>
      </c>
      <c r="N7" s="94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 ht="14">
      <c r="A8" s="90"/>
      <c r="B8" s="109">
        <v>20220930</v>
      </c>
      <c r="C8" s="94" t="s">
        <v>141</v>
      </c>
      <c r="D8" s="38" t="s">
        <v>74</v>
      </c>
      <c r="E8" s="103" t="s">
        <v>75</v>
      </c>
      <c r="F8" s="94" t="s">
        <v>142</v>
      </c>
      <c r="G8" s="9">
        <v>0</v>
      </c>
      <c r="H8" s="9">
        <v>66831</v>
      </c>
      <c r="I8" s="100">
        <f t="shared" si="0"/>
        <v>0</v>
      </c>
      <c r="J8" s="109">
        <v>20220930</v>
      </c>
      <c r="K8" s="97" t="s">
        <v>676</v>
      </c>
      <c r="L8" s="94" t="s">
        <v>150</v>
      </c>
      <c r="M8" s="105"/>
      <c r="N8" s="94" t="s">
        <v>639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</sheetData>
  <mergeCells count="1">
    <mergeCell ref="B2:N2"/>
  </mergeCells>
  <phoneticPr fontId="13" type="noConversion"/>
  <dataValidations count="1">
    <dataValidation type="list" allowBlank="1" sqref="F6:F8" xr:uid="{00000000-0002-0000-0300-000000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C15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1" max="1" width="4.1640625" customWidth="1"/>
    <col min="3" max="3" width="10.6640625" customWidth="1"/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  <col min="14" max="14" width="18.83203125" customWidth="1"/>
  </cols>
  <sheetData>
    <row r="1" spans="1:29" ht="1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9.25" customHeight="1">
      <c r="A2" s="86"/>
      <c r="B2" s="149" t="s">
        <v>687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">
      <c r="A3" s="86"/>
      <c r="B3" s="86"/>
      <c r="C3" s="86"/>
      <c r="D3" s="86"/>
      <c r="E3" s="86"/>
      <c r="F3" s="86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14">
      <c r="A4" s="86"/>
      <c r="B4" s="88" t="s">
        <v>124</v>
      </c>
      <c r="C4" s="88" t="s">
        <v>125</v>
      </c>
      <c r="D4" s="88" t="s">
        <v>126</v>
      </c>
      <c r="E4" s="88" t="s">
        <v>5</v>
      </c>
      <c r="F4" s="88" t="s">
        <v>127</v>
      </c>
      <c r="G4" s="89" t="s">
        <v>1</v>
      </c>
      <c r="H4" s="89" t="s">
        <v>32</v>
      </c>
      <c r="I4" s="89" t="s">
        <v>128</v>
      </c>
      <c r="J4" s="88" t="s">
        <v>129</v>
      </c>
      <c r="K4" s="88" t="s">
        <v>130</v>
      </c>
      <c r="L4" s="88" t="s">
        <v>131</v>
      </c>
      <c r="M4" s="88" t="s">
        <v>9</v>
      </c>
      <c r="N4" s="88" t="s">
        <v>74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4">
      <c r="A5" s="90"/>
      <c r="B5" s="91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"/>
      <c r="H5" s="92" t="s">
        <v>137</v>
      </c>
      <c r="I5" s="93" t="s">
        <v>128</v>
      </c>
      <c r="J5" s="91" t="s">
        <v>132</v>
      </c>
      <c r="K5" s="91" t="s">
        <v>138</v>
      </c>
      <c r="L5" s="91" t="s">
        <v>139</v>
      </c>
      <c r="M5" s="91" t="s">
        <v>140</v>
      </c>
      <c r="N5" s="94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14">
      <c r="A6" s="90"/>
      <c r="B6" s="96">
        <v>20220829</v>
      </c>
      <c r="C6" s="94" t="s">
        <v>141</v>
      </c>
      <c r="D6" s="97" t="s">
        <v>16</v>
      </c>
      <c r="E6" s="94" t="s">
        <v>17</v>
      </c>
      <c r="F6" s="94" t="s">
        <v>142</v>
      </c>
      <c r="G6" s="99">
        <v>2648885</v>
      </c>
      <c r="H6" s="99">
        <v>0</v>
      </c>
      <c r="I6" s="100">
        <f>G6-H6</f>
        <v>2648885</v>
      </c>
      <c r="J6" s="96">
        <v>20220829</v>
      </c>
      <c r="K6" s="94"/>
      <c r="L6" s="94" t="s">
        <v>73</v>
      </c>
      <c r="M6" s="94" t="s">
        <v>688</v>
      </c>
      <c r="N6" s="94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14">
      <c r="A7" s="90"/>
      <c r="B7" s="96">
        <v>20220829</v>
      </c>
      <c r="C7" s="94" t="s">
        <v>141</v>
      </c>
      <c r="D7" s="97" t="s">
        <v>74</v>
      </c>
      <c r="E7" s="94" t="s">
        <v>75</v>
      </c>
      <c r="F7" s="94" t="s">
        <v>142</v>
      </c>
      <c r="G7" s="99">
        <v>0</v>
      </c>
      <c r="H7" s="99">
        <v>300000</v>
      </c>
      <c r="I7" s="100">
        <f t="shared" ref="I7:I15" si="0">I6-H7+G7</f>
        <v>2348885</v>
      </c>
      <c r="J7" s="96">
        <v>20220829</v>
      </c>
      <c r="K7" s="97" t="s">
        <v>676</v>
      </c>
      <c r="L7" s="94" t="s">
        <v>150</v>
      </c>
      <c r="M7" s="94"/>
      <c r="N7" s="94" t="s">
        <v>145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 ht="14">
      <c r="A8" s="90"/>
      <c r="B8" s="96">
        <v>20220830</v>
      </c>
      <c r="C8" s="94" t="s">
        <v>141</v>
      </c>
      <c r="D8" s="97" t="s">
        <v>74</v>
      </c>
      <c r="E8" s="94" t="s">
        <v>75</v>
      </c>
      <c r="F8" s="94" t="s">
        <v>142</v>
      </c>
      <c r="G8" s="99">
        <v>0</v>
      </c>
      <c r="H8" s="99">
        <v>300000</v>
      </c>
      <c r="I8" s="100">
        <f t="shared" si="0"/>
        <v>2048885</v>
      </c>
      <c r="J8" s="96">
        <v>20220830</v>
      </c>
      <c r="K8" s="97" t="s">
        <v>676</v>
      </c>
      <c r="L8" s="94" t="s">
        <v>150</v>
      </c>
      <c r="M8" s="94"/>
      <c r="N8" s="94" t="s">
        <v>145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  <row r="9" spans="1:29" ht="14">
      <c r="A9" s="90"/>
      <c r="B9" s="96">
        <v>20220831</v>
      </c>
      <c r="C9" s="94" t="s">
        <v>141</v>
      </c>
      <c r="D9" s="97" t="s">
        <v>74</v>
      </c>
      <c r="E9" s="94" t="s">
        <v>75</v>
      </c>
      <c r="F9" s="94" t="s">
        <v>142</v>
      </c>
      <c r="G9" s="99">
        <v>0</v>
      </c>
      <c r="H9" s="99">
        <v>300000</v>
      </c>
      <c r="I9" s="100">
        <f t="shared" si="0"/>
        <v>1748885</v>
      </c>
      <c r="J9" s="96">
        <v>20220831</v>
      </c>
      <c r="K9" s="97" t="s">
        <v>676</v>
      </c>
      <c r="L9" s="94" t="s">
        <v>150</v>
      </c>
      <c r="M9" s="94"/>
      <c r="N9" s="94" t="s">
        <v>145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1:29" ht="14">
      <c r="A10" s="90"/>
      <c r="B10" s="96">
        <v>20220901</v>
      </c>
      <c r="C10" s="94" t="s">
        <v>141</v>
      </c>
      <c r="D10" s="97" t="s">
        <v>74</v>
      </c>
      <c r="E10" s="94" t="s">
        <v>75</v>
      </c>
      <c r="F10" s="94" t="s">
        <v>142</v>
      </c>
      <c r="G10" s="99">
        <v>0</v>
      </c>
      <c r="H10" s="99">
        <v>300000</v>
      </c>
      <c r="I10" s="100">
        <f t="shared" si="0"/>
        <v>1448885</v>
      </c>
      <c r="J10" s="96">
        <v>20220901</v>
      </c>
      <c r="K10" s="97" t="s">
        <v>676</v>
      </c>
      <c r="L10" s="94" t="s">
        <v>150</v>
      </c>
      <c r="M10" s="105"/>
      <c r="N10" s="94" t="s">
        <v>145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29" ht="14">
      <c r="A11" s="90"/>
      <c r="B11" s="96">
        <v>20220902</v>
      </c>
      <c r="C11" s="94" t="s">
        <v>141</v>
      </c>
      <c r="D11" s="97" t="s">
        <v>74</v>
      </c>
      <c r="E11" s="94" t="s">
        <v>75</v>
      </c>
      <c r="F11" s="94" t="s">
        <v>142</v>
      </c>
      <c r="G11" s="99">
        <v>0</v>
      </c>
      <c r="H11" s="99">
        <v>300000</v>
      </c>
      <c r="I11" s="100">
        <f t="shared" si="0"/>
        <v>1148885</v>
      </c>
      <c r="J11" s="96">
        <v>20220902</v>
      </c>
      <c r="K11" s="97" t="s">
        <v>676</v>
      </c>
      <c r="L11" s="94" t="s">
        <v>150</v>
      </c>
      <c r="M11" s="101"/>
      <c r="N11" s="94" t="s">
        <v>145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ht="14">
      <c r="A12" s="90"/>
      <c r="B12" s="96">
        <v>20220925</v>
      </c>
      <c r="C12" s="94" t="s">
        <v>141</v>
      </c>
      <c r="D12" s="97" t="s">
        <v>19</v>
      </c>
      <c r="E12" s="94" t="s">
        <v>20</v>
      </c>
      <c r="F12" s="94" t="s">
        <v>142</v>
      </c>
      <c r="G12" s="99">
        <v>130</v>
      </c>
      <c r="H12" s="99">
        <v>0</v>
      </c>
      <c r="I12" s="100">
        <f t="shared" si="0"/>
        <v>1149015</v>
      </c>
      <c r="J12" s="96">
        <v>20220925</v>
      </c>
      <c r="K12" s="97"/>
      <c r="L12" s="94" t="s">
        <v>73</v>
      </c>
      <c r="M12" s="96" t="s">
        <v>682</v>
      </c>
      <c r="N12" s="94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29" ht="14">
      <c r="A13" s="90"/>
      <c r="B13" s="96">
        <v>20221023</v>
      </c>
      <c r="C13" s="94" t="s">
        <v>141</v>
      </c>
      <c r="D13" s="97" t="s">
        <v>19</v>
      </c>
      <c r="E13" s="94" t="s">
        <v>20</v>
      </c>
      <c r="F13" s="94" t="s">
        <v>142</v>
      </c>
      <c r="G13" s="118">
        <v>120</v>
      </c>
      <c r="H13" s="118">
        <v>0</v>
      </c>
      <c r="I13" s="100">
        <f t="shared" si="0"/>
        <v>1149135</v>
      </c>
      <c r="J13" s="96">
        <v>20221023</v>
      </c>
      <c r="K13" s="94"/>
      <c r="L13" s="94" t="s">
        <v>73</v>
      </c>
      <c r="M13" s="96" t="s">
        <v>683</v>
      </c>
      <c r="N13" s="94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1:29" ht="14">
      <c r="A14" s="90"/>
      <c r="B14" s="96">
        <v>20221127</v>
      </c>
      <c r="C14" s="94" t="s">
        <v>141</v>
      </c>
      <c r="D14" s="97" t="s">
        <v>19</v>
      </c>
      <c r="E14" s="94" t="s">
        <v>20</v>
      </c>
      <c r="F14" s="94" t="s">
        <v>142</v>
      </c>
      <c r="G14" s="118">
        <v>140</v>
      </c>
      <c r="H14" s="118">
        <v>0</v>
      </c>
      <c r="I14" s="100">
        <f t="shared" si="0"/>
        <v>1149275</v>
      </c>
      <c r="J14" s="96">
        <v>20221127</v>
      </c>
      <c r="K14" s="94" t="s">
        <v>73</v>
      </c>
      <c r="L14" s="94" t="s">
        <v>73</v>
      </c>
      <c r="M14" s="96" t="s">
        <v>684</v>
      </c>
      <c r="N14" s="94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</row>
    <row r="15" spans="1:29" ht="14">
      <c r="A15" s="90"/>
      <c r="B15" s="96">
        <v>20221225</v>
      </c>
      <c r="C15" s="94" t="s">
        <v>141</v>
      </c>
      <c r="D15" s="97" t="s">
        <v>19</v>
      </c>
      <c r="E15" s="94" t="s">
        <v>20</v>
      </c>
      <c r="F15" s="94" t="s">
        <v>142</v>
      </c>
      <c r="G15" s="118">
        <v>120</v>
      </c>
      <c r="H15" s="118">
        <v>0</v>
      </c>
      <c r="I15" s="100">
        <f t="shared" si="0"/>
        <v>1149395</v>
      </c>
      <c r="J15" s="96">
        <v>20221225</v>
      </c>
      <c r="K15" s="94" t="s">
        <v>73</v>
      </c>
      <c r="L15" s="94" t="s">
        <v>73</v>
      </c>
      <c r="M15" s="96" t="s">
        <v>689</v>
      </c>
      <c r="N15" s="94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</row>
  </sheetData>
  <mergeCells count="1">
    <mergeCell ref="B2:N2"/>
  </mergeCells>
  <phoneticPr fontId="13" type="noConversion"/>
  <dataValidations count="1">
    <dataValidation type="list" allowBlank="1" sqref="F6:F15" xr:uid="{00000000-0002-0000-0400-000000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C39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1" max="1" width="3.6640625" customWidth="1"/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  <col min="14" max="14" width="18.1640625" customWidth="1"/>
  </cols>
  <sheetData>
    <row r="1" spans="1:29" ht="1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9.25" customHeight="1">
      <c r="A2" s="86"/>
      <c r="B2" s="149" t="s">
        <v>690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">
      <c r="A3" s="86"/>
      <c r="B3" s="86"/>
      <c r="C3" s="86"/>
      <c r="D3" s="86"/>
      <c r="E3" s="86"/>
      <c r="F3" s="86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14">
      <c r="A4" s="86"/>
      <c r="B4" s="88" t="s">
        <v>124</v>
      </c>
      <c r="C4" s="88" t="s">
        <v>125</v>
      </c>
      <c r="D4" s="88" t="s">
        <v>126</v>
      </c>
      <c r="E4" s="88" t="s">
        <v>5</v>
      </c>
      <c r="F4" s="88" t="s">
        <v>127</v>
      </c>
      <c r="G4" s="89" t="s">
        <v>1</v>
      </c>
      <c r="H4" s="89" t="s">
        <v>32</v>
      </c>
      <c r="I4" s="89" t="s">
        <v>128</v>
      </c>
      <c r="J4" s="88" t="s">
        <v>129</v>
      </c>
      <c r="K4" s="88" t="s">
        <v>130</v>
      </c>
      <c r="L4" s="88" t="s">
        <v>131</v>
      </c>
      <c r="M4" s="88" t="s">
        <v>9</v>
      </c>
      <c r="N4" s="88" t="s">
        <v>74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4">
      <c r="A5" s="90"/>
      <c r="B5" s="91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"/>
      <c r="H5" s="92" t="s">
        <v>137</v>
      </c>
      <c r="I5" s="93" t="s">
        <v>128</v>
      </c>
      <c r="J5" s="91" t="s">
        <v>132</v>
      </c>
      <c r="K5" s="91" t="s">
        <v>138</v>
      </c>
      <c r="L5" s="91" t="s">
        <v>139</v>
      </c>
      <c r="M5" s="91" t="s">
        <v>140</v>
      </c>
      <c r="N5" s="94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14">
      <c r="A6" s="90"/>
      <c r="B6" s="94">
        <v>20220829</v>
      </c>
      <c r="C6" s="94" t="s">
        <v>141</v>
      </c>
      <c r="D6" s="94" t="s">
        <v>16</v>
      </c>
      <c r="E6" s="94" t="s">
        <v>17</v>
      </c>
      <c r="F6" s="94" t="s">
        <v>622</v>
      </c>
      <c r="G6" s="9">
        <v>699800</v>
      </c>
      <c r="H6" s="9">
        <v>0</v>
      </c>
      <c r="I6" s="100">
        <v>699800</v>
      </c>
      <c r="J6" s="94"/>
      <c r="K6" s="94"/>
      <c r="L6" s="94" t="s">
        <v>73</v>
      </c>
      <c r="M6" s="94" t="s">
        <v>691</v>
      </c>
      <c r="N6" s="94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14">
      <c r="A7" s="90"/>
      <c r="B7" s="94">
        <v>20220829</v>
      </c>
      <c r="C7" s="94" t="s">
        <v>692</v>
      </c>
      <c r="D7" s="23" t="s">
        <v>62</v>
      </c>
      <c r="E7" s="25" t="s">
        <v>63</v>
      </c>
      <c r="F7" s="94" t="s">
        <v>622</v>
      </c>
      <c r="G7" s="9">
        <v>0</v>
      </c>
      <c r="H7" s="9">
        <v>10000</v>
      </c>
      <c r="I7" s="100">
        <f t="shared" ref="I7:I27" si="0">I6+G7-H7</f>
        <v>689800</v>
      </c>
      <c r="J7" s="94"/>
      <c r="K7" s="94"/>
      <c r="L7" s="94"/>
      <c r="M7" s="94"/>
      <c r="N7" s="94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 ht="14">
      <c r="A8" s="90"/>
      <c r="B8" s="94">
        <v>20220831</v>
      </c>
      <c r="C8" s="94" t="s">
        <v>146</v>
      </c>
      <c r="D8" s="7" t="s">
        <v>23</v>
      </c>
      <c r="E8" s="8" t="s">
        <v>24</v>
      </c>
      <c r="F8" s="94" t="s">
        <v>622</v>
      </c>
      <c r="G8" s="9">
        <v>18500</v>
      </c>
      <c r="H8" s="9">
        <v>0</v>
      </c>
      <c r="I8" s="100">
        <f t="shared" si="0"/>
        <v>708300</v>
      </c>
      <c r="J8" s="94"/>
      <c r="K8" s="94"/>
      <c r="L8" s="94"/>
      <c r="M8" s="94"/>
      <c r="N8" s="94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  <row r="9" spans="1:29" ht="14">
      <c r="A9" s="90"/>
      <c r="B9" s="94">
        <v>20220831</v>
      </c>
      <c r="C9" s="94" t="s">
        <v>693</v>
      </c>
      <c r="D9" s="7" t="s">
        <v>26</v>
      </c>
      <c r="E9" s="8" t="s">
        <v>27</v>
      </c>
      <c r="F9" s="94" t="s">
        <v>622</v>
      </c>
      <c r="G9" s="9">
        <v>464020</v>
      </c>
      <c r="H9" s="9">
        <v>0</v>
      </c>
      <c r="I9" s="100">
        <f t="shared" si="0"/>
        <v>1172320</v>
      </c>
      <c r="J9" s="94"/>
      <c r="K9" s="94"/>
      <c r="L9" s="94"/>
      <c r="M9" s="94" t="s">
        <v>694</v>
      </c>
      <c r="N9" s="94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1:29" ht="14">
      <c r="A10" s="90"/>
      <c r="B10" s="94">
        <v>20220901</v>
      </c>
      <c r="C10" s="94" t="s">
        <v>695</v>
      </c>
      <c r="D10" s="23" t="s">
        <v>62</v>
      </c>
      <c r="E10" s="25" t="s">
        <v>63</v>
      </c>
      <c r="F10" s="94" t="s">
        <v>622</v>
      </c>
      <c r="G10" s="9">
        <v>0</v>
      </c>
      <c r="H10" s="9">
        <v>10000</v>
      </c>
      <c r="I10" s="100">
        <f t="shared" si="0"/>
        <v>1162320</v>
      </c>
      <c r="J10" s="94"/>
      <c r="K10" s="94"/>
      <c r="L10" s="94"/>
      <c r="M10" s="94"/>
      <c r="N10" s="94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29" ht="14">
      <c r="A11" s="90"/>
      <c r="B11" s="94">
        <v>20220901</v>
      </c>
      <c r="C11" s="94" t="s">
        <v>141</v>
      </c>
      <c r="D11" s="23" t="s">
        <v>23</v>
      </c>
      <c r="E11" s="8" t="s">
        <v>24</v>
      </c>
      <c r="F11" s="94" t="s">
        <v>622</v>
      </c>
      <c r="G11" s="9">
        <v>10000</v>
      </c>
      <c r="H11" s="9">
        <v>0</v>
      </c>
      <c r="I11" s="100">
        <f t="shared" si="0"/>
        <v>1172320</v>
      </c>
      <c r="J11" s="94"/>
      <c r="K11" s="94"/>
      <c r="L11" s="94"/>
      <c r="M11" s="119"/>
      <c r="N11" s="94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ht="14">
      <c r="A12" s="90"/>
      <c r="B12" s="94">
        <v>20220901</v>
      </c>
      <c r="C12" s="94" t="s">
        <v>146</v>
      </c>
      <c r="D12" s="7" t="s">
        <v>26</v>
      </c>
      <c r="E12" s="8" t="s">
        <v>27</v>
      </c>
      <c r="F12" s="94" t="s">
        <v>622</v>
      </c>
      <c r="G12" s="9">
        <v>1047500</v>
      </c>
      <c r="H12" s="9">
        <v>0</v>
      </c>
      <c r="I12" s="100">
        <f t="shared" si="0"/>
        <v>2219820</v>
      </c>
      <c r="J12" s="120"/>
      <c r="K12" s="94"/>
      <c r="L12" s="94"/>
      <c r="M12" s="94" t="s">
        <v>696</v>
      </c>
      <c r="N12" s="94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29" ht="14">
      <c r="A13" s="90"/>
      <c r="B13" s="120">
        <v>20220907</v>
      </c>
      <c r="C13" s="94" t="s">
        <v>146</v>
      </c>
      <c r="D13" s="7" t="s">
        <v>26</v>
      </c>
      <c r="E13" s="8" t="s">
        <v>27</v>
      </c>
      <c r="F13" s="94" t="s">
        <v>622</v>
      </c>
      <c r="G13" s="9">
        <v>234000</v>
      </c>
      <c r="H13" s="9">
        <v>0</v>
      </c>
      <c r="I13" s="100">
        <f t="shared" si="0"/>
        <v>2453820</v>
      </c>
      <c r="J13" s="94"/>
      <c r="K13" s="94"/>
      <c r="L13" s="94"/>
      <c r="M13" s="94" t="s">
        <v>697</v>
      </c>
      <c r="N13" s="94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1:29" ht="14">
      <c r="A14" s="90"/>
      <c r="B14" s="94">
        <v>20220915</v>
      </c>
      <c r="C14" s="94" t="s">
        <v>141</v>
      </c>
      <c r="D14" s="23" t="s">
        <v>80</v>
      </c>
      <c r="E14" s="25" t="s">
        <v>81</v>
      </c>
      <c r="F14" s="94" t="s">
        <v>622</v>
      </c>
      <c r="G14" s="9">
        <v>0</v>
      </c>
      <c r="H14" s="9">
        <v>5000</v>
      </c>
      <c r="I14" s="100">
        <f t="shared" si="0"/>
        <v>2448820</v>
      </c>
      <c r="J14" s="94"/>
      <c r="K14" s="94"/>
      <c r="L14" s="94"/>
      <c r="M14" s="94"/>
      <c r="N14" s="94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</row>
    <row r="15" spans="1:29" ht="14">
      <c r="A15" s="90"/>
      <c r="B15" s="94">
        <v>20220919</v>
      </c>
      <c r="C15" s="94" t="s">
        <v>698</v>
      </c>
      <c r="D15" s="23" t="s">
        <v>62</v>
      </c>
      <c r="E15" s="25" t="s">
        <v>63</v>
      </c>
      <c r="F15" s="94" t="s">
        <v>622</v>
      </c>
      <c r="G15" s="9">
        <v>0</v>
      </c>
      <c r="H15" s="9">
        <v>10000</v>
      </c>
      <c r="I15" s="100">
        <f t="shared" si="0"/>
        <v>2438820</v>
      </c>
      <c r="J15" s="94"/>
      <c r="K15" s="94"/>
      <c r="L15" s="94"/>
      <c r="M15" s="94"/>
      <c r="N15" s="94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</row>
    <row r="16" spans="1:29" ht="14">
      <c r="A16" s="90"/>
      <c r="B16" s="94">
        <v>20220919</v>
      </c>
      <c r="C16" s="94" t="s">
        <v>698</v>
      </c>
      <c r="D16" s="23" t="s">
        <v>62</v>
      </c>
      <c r="E16" s="25" t="s">
        <v>63</v>
      </c>
      <c r="F16" s="94" t="s">
        <v>622</v>
      </c>
      <c r="G16" s="9">
        <v>0</v>
      </c>
      <c r="H16" s="9">
        <v>10000</v>
      </c>
      <c r="I16" s="100">
        <f t="shared" si="0"/>
        <v>2428820</v>
      </c>
      <c r="J16" s="94"/>
      <c r="K16" s="94"/>
      <c r="L16" s="94"/>
      <c r="M16" s="94"/>
      <c r="N16" s="94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1:29" ht="42">
      <c r="A17" s="90"/>
      <c r="B17" s="94">
        <v>20220919</v>
      </c>
      <c r="C17" s="94" t="s">
        <v>141</v>
      </c>
      <c r="D17" s="110" t="s">
        <v>74</v>
      </c>
      <c r="E17" s="94" t="s">
        <v>75</v>
      </c>
      <c r="F17" s="94" t="s">
        <v>622</v>
      </c>
      <c r="G17" s="9">
        <v>0</v>
      </c>
      <c r="H17" s="9">
        <v>1900000</v>
      </c>
      <c r="I17" s="100">
        <f t="shared" si="0"/>
        <v>528820</v>
      </c>
      <c r="J17" s="94"/>
      <c r="K17" s="94"/>
      <c r="L17" s="94"/>
      <c r="M17" s="94" t="s">
        <v>623</v>
      </c>
      <c r="N17" s="94" t="s">
        <v>624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</row>
    <row r="18" spans="1:29" ht="14">
      <c r="A18" s="90"/>
      <c r="B18" s="94">
        <v>20220920</v>
      </c>
      <c r="C18" s="94" t="s">
        <v>641</v>
      </c>
      <c r="D18" s="7" t="s">
        <v>21</v>
      </c>
      <c r="E18" s="8" t="s">
        <v>22</v>
      </c>
      <c r="F18" s="94" t="s">
        <v>622</v>
      </c>
      <c r="G18" s="9">
        <v>10000</v>
      </c>
      <c r="H18" s="9">
        <v>0</v>
      </c>
      <c r="I18" s="100">
        <f t="shared" si="0"/>
        <v>538820</v>
      </c>
      <c r="J18" s="94"/>
      <c r="K18" s="94"/>
      <c r="L18" s="94"/>
      <c r="M18" s="94"/>
      <c r="N18" s="94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29" ht="14">
      <c r="A19" s="90"/>
      <c r="B19" s="94">
        <v>20220920</v>
      </c>
      <c r="C19" s="94" t="s">
        <v>641</v>
      </c>
      <c r="D19" s="7" t="s">
        <v>21</v>
      </c>
      <c r="E19" s="8" t="s">
        <v>22</v>
      </c>
      <c r="F19" s="94" t="s">
        <v>622</v>
      </c>
      <c r="G19" s="9">
        <v>4000</v>
      </c>
      <c r="H19" s="9">
        <v>0</v>
      </c>
      <c r="I19" s="100">
        <f t="shared" si="0"/>
        <v>542820</v>
      </c>
      <c r="J19" s="94"/>
      <c r="K19" s="94"/>
      <c r="L19" s="94"/>
      <c r="M19" s="94"/>
      <c r="N19" s="94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</row>
    <row r="20" spans="1:29" ht="14">
      <c r="A20" s="90"/>
      <c r="B20" s="94">
        <v>20220921</v>
      </c>
      <c r="C20" s="94" t="s">
        <v>699</v>
      </c>
      <c r="D20" s="23" t="s">
        <v>62</v>
      </c>
      <c r="E20" s="25" t="s">
        <v>63</v>
      </c>
      <c r="F20" s="94" t="s">
        <v>622</v>
      </c>
      <c r="G20" s="9">
        <v>0</v>
      </c>
      <c r="H20" s="9">
        <v>10000</v>
      </c>
      <c r="I20" s="100">
        <f t="shared" si="0"/>
        <v>532820</v>
      </c>
      <c r="J20" s="94"/>
      <c r="K20" s="94"/>
      <c r="L20" s="94"/>
      <c r="M20" s="94"/>
      <c r="N20" s="94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29" ht="14">
      <c r="A21" s="90"/>
      <c r="B21" s="94">
        <v>20220921</v>
      </c>
      <c r="C21" s="94" t="s">
        <v>641</v>
      </c>
      <c r="D21" s="7" t="s">
        <v>21</v>
      </c>
      <c r="E21" s="8" t="s">
        <v>22</v>
      </c>
      <c r="F21" s="94" t="s">
        <v>622</v>
      </c>
      <c r="G21" s="9">
        <v>10000</v>
      </c>
      <c r="H21" s="9">
        <v>0</v>
      </c>
      <c r="I21" s="100">
        <f t="shared" si="0"/>
        <v>542820</v>
      </c>
      <c r="J21" s="94"/>
      <c r="K21" s="94"/>
      <c r="L21" s="94"/>
      <c r="M21" s="94"/>
      <c r="N21" s="94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29" ht="14">
      <c r="A22" s="90"/>
      <c r="B22" s="94">
        <v>20220928</v>
      </c>
      <c r="C22" s="94" t="s">
        <v>700</v>
      </c>
      <c r="D22" s="23" t="s">
        <v>62</v>
      </c>
      <c r="E22" s="25" t="s">
        <v>63</v>
      </c>
      <c r="F22" s="94" t="s">
        <v>622</v>
      </c>
      <c r="G22" s="9">
        <v>0</v>
      </c>
      <c r="H22" s="9">
        <v>10000</v>
      </c>
      <c r="I22" s="100">
        <f t="shared" si="0"/>
        <v>532820</v>
      </c>
      <c r="J22" s="94"/>
      <c r="K22" s="94"/>
      <c r="L22" s="94"/>
      <c r="M22" s="94"/>
      <c r="N22" s="94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</row>
    <row r="23" spans="1:29" ht="14">
      <c r="A23" s="90"/>
      <c r="B23" s="94">
        <v>20221007</v>
      </c>
      <c r="C23" s="94" t="s">
        <v>701</v>
      </c>
      <c r="D23" s="7" t="s">
        <v>21</v>
      </c>
      <c r="E23" s="8" t="s">
        <v>22</v>
      </c>
      <c r="F23" s="94" t="s">
        <v>622</v>
      </c>
      <c r="G23" s="9">
        <v>10000</v>
      </c>
      <c r="H23" s="9">
        <v>0</v>
      </c>
      <c r="I23" s="100">
        <f t="shared" si="0"/>
        <v>542820</v>
      </c>
      <c r="J23" s="94"/>
      <c r="K23" s="94"/>
      <c r="L23" s="94"/>
      <c r="M23" s="94"/>
      <c r="N23" s="94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ht="14">
      <c r="A24" s="90"/>
      <c r="B24" s="94">
        <v>20221007</v>
      </c>
      <c r="C24" s="94" t="s">
        <v>701</v>
      </c>
      <c r="D24" s="7" t="s">
        <v>21</v>
      </c>
      <c r="E24" s="8" t="s">
        <v>22</v>
      </c>
      <c r="F24" s="94" t="s">
        <v>622</v>
      </c>
      <c r="G24" s="9">
        <v>5000</v>
      </c>
      <c r="H24" s="9">
        <v>0</v>
      </c>
      <c r="I24" s="100">
        <f t="shared" si="0"/>
        <v>547820</v>
      </c>
      <c r="J24" s="94"/>
      <c r="K24" s="94"/>
      <c r="L24" s="94"/>
      <c r="M24" s="94"/>
      <c r="N24" s="94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</row>
    <row r="25" spans="1:29" ht="14">
      <c r="A25" s="90"/>
      <c r="B25" s="94">
        <v>20221007</v>
      </c>
      <c r="C25" s="94" t="s">
        <v>702</v>
      </c>
      <c r="D25" s="23" t="s">
        <v>62</v>
      </c>
      <c r="E25" s="25" t="s">
        <v>63</v>
      </c>
      <c r="F25" s="94" t="s">
        <v>622</v>
      </c>
      <c r="G25" s="9">
        <v>0</v>
      </c>
      <c r="H25" s="9">
        <v>10000</v>
      </c>
      <c r="I25" s="100">
        <f t="shared" si="0"/>
        <v>537820</v>
      </c>
      <c r="J25" s="94"/>
      <c r="K25" s="94"/>
      <c r="L25" s="94"/>
      <c r="M25" s="94"/>
      <c r="N25" s="94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</row>
    <row r="26" spans="1:29" ht="14">
      <c r="A26" s="90"/>
      <c r="B26" s="94">
        <v>20221103</v>
      </c>
      <c r="C26" s="94" t="s">
        <v>641</v>
      </c>
      <c r="D26" s="23" t="s">
        <v>62</v>
      </c>
      <c r="E26" s="25" t="s">
        <v>63</v>
      </c>
      <c r="F26" s="94" t="s">
        <v>622</v>
      </c>
      <c r="G26" s="9">
        <v>0</v>
      </c>
      <c r="H26" s="9">
        <v>20000</v>
      </c>
      <c r="I26" s="100">
        <f t="shared" si="0"/>
        <v>517820</v>
      </c>
      <c r="J26" s="94"/>
      <c r="K26" s="94"/>
      <c r="L26" s="94"/>
      <c r="M26" s="94"/>
      <c r="N26" s="94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pans="1:29" ht="14">
      <c r="A27" s="90"/>
      <c r="B27" s="94">
        <v>20221111</v>
      </c>
      <c r="C27" s="94" t="s">
        <v>641</v>
      </c>
      <c r="D27" s="23" t="s">
        <v>62</v>
      </c>
      <c r="E27" s="25" t="s">
        <v>63</v>
      </c>
      <c r="F27" s="94" t="s">
        <v>622</v>
      </c>
      <c r="G27" s="9">
        <v>0</v>
      </c>
      <c r="H27" s="9">
        <v>10000</v>
      </c>
      <c r="I27" s="100">
        <f t="shared" si="0"/>
        <v>507820</v>
      </c>
      <c r="J27" s="94"/>
      <c r="K27" s="94"/>
      <c r="L27" s="94"/>
      <c r="M27" s="94"/>
      <c r="N27" s="94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</row>
    <row r="28" spans="1:29" ht="13">
      <c r="A28" s="90"/>
      <c r="B28" s="94"/>
      <c r="C28" s="94"/>
      <c r="D28" s="94"/>
      <c r="E28" s="94"/>
      <c r="F28" s="94"/>
      <c r="G28" s="9"/>
      <c r="H28" s="9"/>
      <c r="I28" s="100"/>
      <c r="J28" s="94"/>
      <c r="K28" s="94"/>
      <c r="L28" s="94"/>
      <c r="M28" s="94"/>
      <c r="N28" s="94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</row>
    <row r="29" spans="1:29" ht="13">
      <c r="A29" s="90"/>
      <c r="B29" s="94"/>
      <c r="C29" s="94"/>
      <c r="D29" s="94"/>
      <c r="E29" s="94"/>
      <c r="F29" s="94"/>
      <c r="G29" s="9"/>
      <c r="H29" s="9"/>
      <c r="I29" s="100"/>
      <c r="J29" s="94"/>
      <c r="K29" s="94"/>
      <c r="L29" s="94"/>
      <c r="M29" s="94"/>
      <c r="N29" s="94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29" ht="13">
      <c r="A30" s="90"/>
      <c r="B30" s="94"/>
      <c r="C30" s="94"/>
      <c r="D30" s="94"/>
      <c r="E30" s="94"/>
      <c r="F30" s="94"/>
      <c r="G30" s="9"/>
      <c r="H30" s="9"/>
      <c r="I30" s="100"/>
      <c r="J30" s="94"/>
      <c r="K30" s="94"/>
      <c r="L30" s="94"/>
      <c r="M30" s="94"/>
      <c r="N30" s="94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1:29" ht="13">
      <c r="A31" s="90"/>
      <c r="B31" s="94"/>
      <c r="C31" s="94"/>
      <c r="D31" s="94"/>
      <c r="E31" s="94"/>
      <c r="F31" s="94"/>
      <c r="G31" s="9"/>
      <c r="H31" s="9"/>
      <c r="I31" s="100"/>
      <c r="J31" s="94"/>
      <c r="K31" s="94"/>
      <c r="L31" s="94"/>
      <c r="M31" s="94"/>
      <c r="N31" s="94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1:29" ht="13">
      <c r="A32" s="90"/>
      <c r="B32" s="86"/>
      <c r="C32" s="86"/>
      <c r="D32" s="86"/>
      <c r="E32" s="86"/>
      <c r="F32" s="86"/>
      <c r="G32" s="87"/>
      <c r="H32" s="87"/>
      <c r="I32" s="121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29" ht="13">
      <c r="A33" s="90"/>
      <c r="B33" s="86"/>
      <c r="C33" s="86"/>
      <c r="D33" s="86"/>
      <c r="E33" s="86"/>
      <c r="F33" s="86"/>
      <c r="G33" s="87"/>
      <c r="H33" s="87"/>
      <c r="I33" s="121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ht="13">
      <c r="A34" s="90"/>
      <c r="B34" s="86"/>
      <c r="C34" s="86"/>
      <c r="D34" s="86"/>
      <c r="E34" s="86"/>
      <c r="F34" s="86"/>
      <c r="G34" s="87"/>
      <c r="H34" s="87"/>
      <c r="I34" s="121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1:29" ht="13">
      <c r="A35" s="90"/>
      <c r="B35" s="86"/>
      <c r="C35" s="86"/>
      <c r="D35" s="86"/>
      <c r="E35" s="86"/>
      <c r="F35" s="86"/>
      <c r="G35" s="87"/>
      <c r="H35" s="87"/>
      <c r="I35" s="121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ht="13">
      <c r="A36" s="90"/>
      <c r="B36" s="86"/>
      <c r="C36" s="86"/>
      <c r="D36" s="86"/>
      <c r="E36" s="86"/>
      <c r="F36" s="86"/>
      <c r="G36" s="87"/>
      <c r="H36" s="87"/>
      <c r="I36" s="121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ht="13">
      <c r="A37" s="90"/>
      <c r="B37" s="86"/>
      <c r="C37" s="86"/>
      <c r="D37" s="86"/>
      <c r="E37" s="86"/>
      <c r="F37" s="86"/>
      <c r="G37" s="87"/>
      <c r="H37" s="87"/>
      <c r="I37" s="121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</row>
    <row r="38" spans="1:29" ht="13">
      <c r="A38" s="90"/>
      <c r="B38" s="86"/>
      <c r="C38" s="86"/>
      <c r="D38" s="86"/>
      <c r="E38" s="86"/>
      <c r="F38" s="86"/>
      <c r="G38" s="87"/>
      <c r="H38" s="87"/>
      <c r="I38" s="121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1:29" ht="13">
      <c r="A39" s="90"/>
      <c r="B39" s="86"/>
      <c r="C39" s="86"/>
      <c r="D39" s="86"/>
      <c r="E39" s="86"/>
      <c r="F39" s="86"/>
      <c r="G39" s="87"/>
      <c r="H39" s="87"/>
      <c r="I39" s="121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</row>
  </sheetData>
  <mergeCells count="1">
    <mergeCell ref="B2:N2"/>
  </mergeCells>
  <phoneticPr fontId="13" type="noConversion"/>
  <dataValidations count="1">
    <dataValidation type="list" allowBlank="1" sqref="F6:F39" xr:uid="{00000000-0002-0000-0500-000000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예결산안</vt:lpstr>
      <vt:lpstr>통장거래내역 (사무국통장)</vt:lpstr>
      <vt:lpstr>통장거래내역 (복지국통장)</vt:lpstr>
      <vt:lpstr>통장거래내역 (문화국통장)</vt:lpstr>
      <vt:lpstr>통장거래내역 (코인노래방통장)</vt:lpstr>
      <vt:lpstr>통장거래내역 (현금금고)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2022-12-25T10:21:09Z</dcterms:modified>
</cp:coreProperties>
</file>