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82103\Desktop\KAIST\기계공학과 학생회\2022\"/>
    </mc:Choice>
  </mc:AlternateContent>
  <xr:revisionPtr revIDLastSave="0" documentId="8_{BC4D777F-8B64-4E53-9AF6-AC1ED33944A2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jNyHBO2czWtfTRALon2T5RbYJS8Q=="/>
    </ext>
  </extLst>
</workbook>
</file>

<file path=xl/calcChain.xml><?xml version="1.0" encoding="utf-8"?>
<calcChain xmlns="http://schemas.openxmlformats.org/spreadsheetml/2006/main">
  <c r="I24" i="1" l="1"/>
  <c r="G23" i="1"/>
  <c r="J16" i="1"/>
  <c r="J15" i="1"/>
  <c r="J14" i="1"/>
  <c r="J9" i="1"/>
  <c r="J8" i="1"/>
  <c r="J6" i="1"/>
  <c r="J5" i="1"/>
  <c r="I7" i="1"/>
  <c r="I10" i="1" s="1"/>
  <c r="H7" i="1"/>
  <c r="H10" i="1" s="1"/>
  <c r="J7" i="1" l="1"/>
  <c r="G24" i="1"/>
  <c r="H23" i="1"/>
  <c r="G25" i="1" l="1"/>
  <c r="J10" i="1"/>
  <c r="I23" i="1"/>
  <c r="H24" i="1" l="1"/>
  <c r="H25" i="1" l="1"/>
  <c r="I25" i="1" s="1"/>
</calcChain>
</file>

<file path=xl/sharedStrings.xml><?xml version="1.0" encoding="utf-8"?>
<sst xmlns="http://schemas.openxmlformats.org/spreadsheetml/2006/main" count="47" uniqueCount="30">
  <si>
    <t>수입</t>
  </si>
  <si>
    <t>기구명</t>
  </si>
  <si>
    <t>출처</t>
  </si>
  <si>
    <t>항목</t>
  </si>
  <si>
    <t>코드</t>
  </si>
  <si>
    <t>비고</t>
  </si>
  <si>
    <r>
      <rPr>
        <sz val="10"/>
        <color theme="1"/>
        <rFont val="Arial"/>
        <family val="2"/>
      </rPr>
      <t>KAIST
기계공학과</t>
    </r>
    <r>
      <rPr>
        <sz val="10"/>
        <color theme="1"/>
        <rFont val="맑은 고딕"/>
        <family val="3"/>
        <charset val="129"/>
      </rPr>
      <t xml:space="preserve"> 학부 학생회</t>
    </r>
  </si>
  <si>
    <t>학생</t>
  </si>
  <si>
    <t>AA</t>
  </si>
  <si>
    <t>AB</t>
  </si>
  <si>
    <t>계</t>
  </si>
  <si>
    <t>총계</t>
  </si>
  <si>
    <t>지출</t>
  </si>
  <si>
    <t>담당</t>
  </si>
  <si>
    <t>소항목</t>
  </si>
  <si>
    <t>세부항목</t>
  </si>
  <si>
    <t xml:space="preserve">비고 </t>
  </si>
  <si>
    <t>합계</t>
  </si>
  <si>
    <t>전체 대항목 총계</t>
  </si>
  <si>
    <t>잔액</t>
  </si>
  <si>
    <t>예산</t>
    <phoneticPr fontId="10" type="noConversion"/>
  </si>
  <si>
    <t>결산</t>
    <phoneticPr fontId="10" type="noConversion"/>
  </si>
  <si>
    <t>집행률</t>
    <phoneticPr fontId="10" type="noConversion"/>
  </si>
  <si>
    <t>운영위원회</t>
    <phoneticPr fontId="10" type="noConversion"/>
  </si>
  <si>
    <r>
      <t>전분기</t>
    </r>
    <r>
      <rPr>
        <sz val="10"/>
        <color rgb="FF000000"/>
        <rFont val="맑은 고딕"/>
        <family val="2"/>
        <charset val="129"/>
      </rPr>
      <t xml:space="preserve"> 이월금</t>
    </r>
    <phoneticPr fontId="10" type="noConversion"/>
  </si>
  <si>
    <t>예금 결산 이자</t>
    <phoneticPr fontId="10" type="noConversion"/>
  </si>
  <si>
    <t>본회계</t>
    <phoneticPr fontId="10" type="noConversion"/>
  </si>
  <si>
    <t>자치</t>
    <phoneticPr fontId="10" type="noConversion"/>
  </si>
  <si>
    <t>-</t>
    <phoneticPr fontId="10" type="noConversion"/>
  </si>
  <si>
    <r>
      <t xml:space="preserve">KAIST
</t>
    </r>
    <r>
      <rPr>
        <sz val="10"/>
        <rFont val="맑은 고딕"/>
        <family val="3"/>
        <charset val="129"/>
      </rPr>
      <t>기계공학과</t>
    </r>
    <r>
      <rPr>
        <sz val="10"/>
        <rFont val="Calibri"/>
        <family val="2"/>
      </rPr>
      <t xml:space="preserve"> 
</t>
    </r>
    <r>
      <rPr>
        <sz val="10"/>
        <rFont val="맑은 고딕"/>
        <family val="3"/>
        <charset val="129"/>
      </rPr>
      <t>학부</t>
    </r>
    <r>
      <rPr>
        <sz val="10"/>
        <rFont val="Calibri"/>
        <family val="2"/>
      </rPr>
      <t xml:space="preserve"> </t>
    </r>
    <r>
      <rPr>
        <sz val="10"/>
        <rFont val="맑은 고딕"/>
        <family val="3"/>
        <charset val="129"/>
      </rPr>
      <t>학생회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</si>
</sst>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176" formatCode="[$₩-412]#,##0"/>
    <numFmt numFmtId="177" formatCode="0.0%"/>
    <numFmt numFmtId="178" formatCode="&quot;₩&quot;#,##0"/>
    <numFmt numFmtId="181" formatCode="&quot;₩&quot;#,##0_);[Red]\(&quot;₩&quot;#,##0\)"/>
  </numFmts>
  <fonts count="16">
    <font>
      <sz val="10"/>
      <color rgb="FF000000"/>
      <name val="Calibri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b/>
      <sz val="10"/>
      <color rgb="FF000000"/>
      <name val="Arial"/>
      <family val="3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 tint="-0.34998626667073579"/>
        <bgColor rgb="FFF3F3F3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3F3F3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>
      <alignment vertical="center"/>
    </xf>
  </cellStyleXfs>
  <cellXfs count="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2" fillId="4" borderId="17" xfId="0" applyNumberFormat="1" applyFont="1" applyFill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76" fontId="2" fillId="7" borderId="5" xfId="0" applyNumberFormat="1" applyFont="1" applyFill="1" applyBorder="1" applyAlignment="1">
      <alignment horizontal="center" vertical="center"/>
    </xf>
    <xf numFmtId="10" fontId="2" fillId="7" borderId="5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5" fillId="0" borderId="6" xfId="0" applyFont="1" applyBorder="1" applyAlignment="1">
      <alignment horizontal="center" vertical="center"/>
    </xf>
    <xf numFmtId="0" fontId="3" fillId="0" borderId="8" xfId="0" applyFont="1" applyBorder="1"/>
    <xf numFmtId="0" fontId="3" fillId="0" borderId="7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4" xfId="0" applyFont="1" applyBorder="1"/>
    <xf numFmtId="0" fontId="1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 wrapText="1"/>
    </xf>
    <xf numFmtId="181" fontId="1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178" fontId="2" fillId="4" borderId="22" xfId="0" applyNumberFormat="1" applyFont="1" applyFill="1" applyBorder="1" applyAlignment="1">
      <alignment horizontal="center"/>
    </xf>
    <xf numFmtId="178" fontId="2" fillId="4" borderId="23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76" fontId="2" fillId="9" borderId="23" xfId="0" applyNumberFormat="1" applyFont="1" applyFill="1" applyBorder="1" applyAlignment="1">
      <alignment horizontal="center" vertical="center" wrapText="1"/>
    </xf>
    <xf numFmtId="181" fontId="1" fillId="10" borderId="23" xfId="0" applyNumberFormat="1" applyFont="1" applyFill="1" applyBorder="1" applyAlignment="1">
      <alignment horizontal="center" vertical="center"/>
    </xf>
    <xf numFmtId="10" fontId="2" fillId="9" borderId="23" xfId="0" applyNumberFormat="1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176" fontId="2" fillId="9" borderId="23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176" fontId="2" fillId="9" borderId="2" xfId="0" applyNumberFormat="1" applyFont="1" applyFill="1" applyBorder="1" applyAlignment="1">
      <alignment horizontal="center" vertical="center"/>
    </xf>
    <xf numFmtId="0" fontId="3" fillId="10" borderId="3" xfId="0" applyFont="1" applyFill="1" applyBorder="1"/>
    <xf numFmtId="0" fontId="3" fillId="10" borderId="21" xfId="0" applyFont="1" applyFill="1" applyBorder="1"/>
    <xf numFmtId="181" fontId="1" fillId="10" borderId="23" xfId="1" applyNumberFormat="1" applyFont="1" applyFill="1" applyBorder="1" applyAlignment="1">
      <alignment horizontal="center" vertical="center"/>
    </xf>
    <xf numFmtId="177" fontId="1" fillId="9" borderId="23" xfId="0" applyNumberFormat="1" applyFont="1" applyFill="1" applyBorder="1" applyAlignment="1">
      <alignment horizontal="center" vertical="center"/>
    </xf>
    <xf numFmtId="176" fontId="2" fillId="12" borderId="2" xfId="0" applyNumberFormat="1" applyFont="1" applyFill="1" applyBorder="1" applyAlignment="1">
      <alignment horizontal="center" vertical="center"/>
    </xf>
    <xf numFmtId="0" fontId="3" fillId="13" borderId="3" xfId="0" applyFont="1" applyFill="1" applyBorder="1"/>
    <xf numFmtId="0" fontId="3" fillId="13" borderId="4" xfId="0" applyFont="1" applyFill="1" applyBorder="1"/>
    <xf numFmtId="176" fontId="2" fillId="12" borderId="22" xfId="0" applyNumberFormat="1" applyFont="1" applyFill="1" applyBorder="1" applyAlignment="1">
      <alignment horizontal="center" vertical="center"/>
    </xf>
    <xf numFmtId="176" fontId="2" fillId="12" borderId="23" xfId="0" applyNumberFormat="1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177" fontId="1" fillId="12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/>
    <xf numFmtId="0" fontId="1" fillId="0" borderId="19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76" fontId="11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64"/>
  <sheetViews>
    <sheetView tabSelected="1" workbookViewId="0">
      <selection activeCell="J27" sqref="J27"/>
    </sheetView>
  </sheetViews>
  <sheetFormatPr defaultColWidth="14.42578125" defaultRowHeight="15" customHeight="1"/>
  <cols>
    <col min="1" max="3" width="14.42578125" customWidth="1"/>
    <col min="4" max="4" width="25.42578125" customWidth="1"/>
    <col min="5" max="5" width="14.7109375" customWidth="1"/>
    <col min="6" max="6" width="33.28515625" customWidth="1"/>
    <col min="8" max="8" width="19" customWidth="1"/>
    <col min="9" max="9" width="15.140625" customWidth="1"/>
    <col min="10" max="10" width="15" customWidth="1"/>
    <col min="11" max="11" width="31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28" t="s">
        <v>0</v>
      </c>
      <c r="E3" s="21"/>
      <c r="F3" s="21"/>
      <c r="G3" s="21"/>
      <c r="H3" s="21"/>
      <c r="I3" s="21"/>
      <c r="J3" s="21"/>
      <c r="K3" s="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37" t="s">
        <v>20</v>
      </c>
      <c r="I4" s="38" t="s">
        <v>21</v>
      </c>
      <c r="J4" s="39" t="s">
        <v>22</v>
      </c>
      <c r="K4" s="3" t="s">
        <v>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29" t="s">
        <v>6</v>
      </c>
      <c r="E5" s="23" t="s">
        <v>7</v>
      </c>
      <c r="F5" s="4" t="s">
        <v>24</v>
      </c>
      <c r="G5" s="33" t="s">
        <v>8</v>
      </c>
      <c r="H5" s="40">
        <v>2837805</v>
      </c>
      <c r="I5" s="53">
        <v>2837805</v>
      </c>
      <c r="J5" s="41">
        <f>I5/H5</f>
        <v>1</v>
      </c>
      <c r="K5" s="3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25"/>
      <c r="E6" s="25"/>
      <c r="F6" s="8" t="s">
        <v>25</v>
      </c>
      <c r="G6" s="33" t="s">
        <v>9</v>
      </c>
      <c r="H6" s="40" t="s">
        <v>28</v>
      </c>
      <c r="I6" s="54">
        <v>640</v>
      </c>
      <c r="J6" s="42" t="str">
        <f>IFERROR(I6/H6,"-%")</f>
        <v>-%</v>
      </c>
      <c r="K6" s="3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25"/>
      <c r="E7" s="24"/>
      <c r="F7" s="26" t="s">
        <v>10</v>
      </c>
      <c r="G7" s="34"/>
      <c r="H7" s="63">
        <f>SUM(H5:H6)</f>
        <v>2837805</v>
      </c>
      <c r="I7" s="64">
        <f>SUM(I5:I6)</f>
        <v>2838445</v>
      </c>
      <c r="J7" s="65">
        <f>I7/H7</f>
        <v>1.0002255264191866</v>
      </c>
      <c r="K7" s="6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25"/>
      <c r="E8" s="55" t="s">
        <v>26</v>
      </c>
      <c r="F8" s="30" t="s">
        <v>10</v>
      </c>
      <c r="G8" s="35"/>
      <c r="H8" s="67">
        <v>0</v>
      </c>
      <c r="I8" s="64">
        <v>0</v>
      </c>
      <c r="J8" s="65" t="str">
        <f>IFERROR(I8/H8,"-%")</f>
        <v>-%</v>
      </c>
      <c r="K8" s="6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25"/>
      <c r="E9" s="56" t="s">
        <v>27</v>
      </c>
      <c r="F9" s="26" t="s">
        <v>10</v>
      </c>
      <c r="G9" s="34"/>
      <c r="H9" s="67">
        <v>0</v>
      </c>
      <c r="I9" s="64">
        <v>0</v>
      </c>
      <c r="J9" s="69" t="str">
        <f>IFERROR(I9/H9,"-%")</f>
        <v>-%</v>
      </c>
      <c r="K9" s="7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24"/>
      <c r="E10" s="27" t="s">
        <v>11</v>
      </c>
      <c r="F10" s="21"/>
      <c r="G10" s="22"/>
      <c r="H10" s="9">
        <f>SUM(H7,H8,H9)</f>
        <v>2837805</v>
      </c>
      <c r="I10" s="9">
        <f>SUM(I7:I9)</f>
        <v>2838445</v>
      </c>
      <c r="J10" s="10">
        <f>I10/H10</f>
        <v>1.0002255264191866</v>
      </c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1"/>
      <c r="E11" s="1"/>
      <c r="F11" s="1"/>
      <c r="G11" s="1"/>
      <c r="H11" s="12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47" t="s">
        <v>12</v>
      </c>
      <c r="C12" s="21"/>
      <c r="D12" s="21"/>
      <c r="E12" s="21"/>
      <c r="F12" s="21"/>
      <c r="G12" s="21"/>
      <c r="H12" s="21"/>
      <c r="I12" s="21"/>
      <c r="J12" s="2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48" t="s">
        <v>1</v>
      </c>
      <c r="C13" s="46" t="s">
        <v>13</v>
      </c>
      <c r="D13" s="14" t="s">
        <v>14</v>
      </c>
      <c r="E13" s="14" t="s">
        <v>2</v>
      </c>
      <c r="F13" s="14" t="s">
        <v>15</v>
      </c>
      <c r="G13" s="15" t="s">
        <v>4</v>
      </c>
      <c r="H13" s="43" t="s">
        <v>20</v>
      </c>
      <c r="I13" s="43" t="s">
        <v>21</v>
      </c>
      <c r="J13" s="44" t="s">
        <v>22</v>
      </c>
      <c r="K13" s="45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"/>
      <c r="B14" s="57" t="s">
        <v>29</v>
      </c>
      <c r="C14" s="51" t="s">
        <v>23</v>
      </c>
      <c r="D14" s="58" t="s">
        <v>28</v>
      </c>
      <c r="E14" s="71" t="s">
        <v>10</v>
      </c>
      <c r="F14" s="72"/>
      <c r="G14" s="73"/>
      <c r="H14" s="67">
        <v>0</v>
      </c>
      <c r="I14" s="74">
        <v>0</v>
      </c>
      <c r="J14" s="69" t="str">
        <f>IFERROR(I14/H14,"-%")</f>
        <v>-%</v>
      </c>
      <c r="K14" s="75"/>
      <c r="L14" s="1"/>
      <c r="M14" s="1"/>
      <c r="N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 customHeight="1">
      <c r="A15" s="1"/>
      <c r="B15" s="49"/>
      <c r="C15" s="52"/>
      <c r="D15" s="76" t="s">
        <v>17</v>
      </c>
      <c r="E15" s="77"/>
      <c r="F15" s="77"/>
      <c r="G15" s="78"/>
      <c r="H15" s="79">
        <v>0</v>
      </c>
      <c r="I15" s="80">
        <v>0</v>
      </c>
      <c r="J15" s="81" t="str">
        <f>IFERROR(I15/H15,"-%")</f>
        <v>-%</v>
      </c>
      <c r="K15" s="82"/>
    </row>
    <row r="16" spans="1:29" ht="12.75" customHeight="1">
      <c r="A16" s="1"/>
      <c r="B16" s="50"/>
      <c r="C16" s="31" t="s">
        <v>11</v>
      </c>
      <c r="D16" s="31"/>
      <c r="E16" s="31"/>
      <c r="F16" s="31"/>
      <c r="G16" s="32"/>
      <c r="H16" s="60">
        <v>0</v>
      </c>
      <c r="I16" s="61">
        <v>0</v>
      </c>
      <c r="J16" s="59" t="str">
        <f>IFERROR(I16/H16,"-%")</f>
        <v>-%</v>
      </c>
      <c r="K16" s="62" t="s">
        <v>18</v>
      </c>
    </row>
    <row r="17" spans="1:29" ht="12.75" customHeight="1">
      <c r="A17" s="1"/>
    </row>
    <row r="18" spans="1:29" ht="15.75" customHeight="1">
      <c r="A18" s="1"/>
    </row>
    <row r="19" spans="1:29" ht="15.75" customHeight="1">
      <c r="A19" s="1"/>
      <c r="B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F22" s="5" t="s">
        <v>11</v>
      </c>
      <c r="G22" s="85" t="s">
        <v>20</v>
      </c>
      <c r="H22" s="86" t="s">
        <v>21</v>
      </c>
      <c r="I22" s="87" t="s">
        <v>22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F23" s="17" t="s">
        <v>0</v>
      </c>
      <c r="G23" s="6">
        <f>H10</f>
        <v>2837805</v>
      </c>
      <c r="H23" s="6">
        <f>I10</f>
        <v>2838445</v>
      </c>
      <c r="I23" s="7">
        <f t="shared" ref="I23:I25" si="0">H23/G23</f>
        <v>1.0002255264191866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F24" s="17" t="s">
        <v>12</v>
      </c>
      <c r="G24" s="6">
        <f t="shared" ref="G24:H24" si="1">H16</f>
        <v>0</v>
      </c>
      <c r="H24" s="6">
        <f t="shared" si="1"/>
        <v>0</v>
      </c>
      <c r="I24" s="7" t="str">
        <f>IFERROR(H24/G24,"-%")</f>
        <v>-%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F25" s="18" t="s">
        <v>19</v>
      </c>
      <c r="G25" s="19">
        <f t="shared" ref="G25:H25" si="2">G23-G24</f>
        <v>2837805</v>
      </c>
      <c r="H25" s="19">
        <f t="shared" si="2"/>
        <v>2838445</v>
      </c>
      <c r="I25" s="20">
        <f t="shared" si="0"/>
        <v>1.0002255264191866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F26" s="16"/>
      <c r="G26" s="16"/>
      <c r="H26" s="16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83"/>
      <c r="E27" s="83"/>
      <c r="F27" s="83"/>
      <c r="G27" s="83"/>
      <c r="H27" s="83"/>
      <c r="I27" s="83"/>
      <c r="J27" s="83"/>
      <c r="K27" s="8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83"/>
      <c r="E28" s="83"/>
      <c r="F28" s="83"/>
      <c r="G28" s="83"/>
      <c r="H28" s="83"/>
      <c r="I28" s="83"/>
      <c r="J28" s="83"/>
      <c r="K28" s="8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83"/>
      <c r="E29" s="83"/>
      <c r="F29" s="83"/>
      <c r="G29" s="83"/>
      <c r="H29" s="83"/>
      <c r="I29" s="83"/>
      <c r="J29" s="83"/>
      <c r="K29" s="8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"/>
      <c r="C30" s="1"/>
      <c r="D30" s="83"/>
      <c r="E30" s="83"/>
      <c r="F30" s="83"/>
      <c r="G30" s="83"/>
      <c r="H30" s="83"/>
      <c r="I30" s="83"/>
      <c r="J30" s="83"/>
      <c r="K30" s="8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83"/>
      <c r="E31" s="83"/>
      <c r="F31" s="83"/>
      <c r="G31" s="83"/>
      <c r="H31" s="83"/>
      <c r="I31" s="83"/>
      <c r="J31" s="83"/>
      <c r="K31" s="8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83"/>
      <c r="E32" s="83"/>
      <c r="F32" s="83"/>
      <c r="G32" s="83"/>
      <c r="H32" s="83"/>
      <c r="I32" s="83"/>
      <c r="J32" s="83"/>
      <c r="K32" s="8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D33" s="83"/>
      <c r="E33" s="83"/>
      <c r="F33" s="83"/>
      <c r="G33" s="83"/>
      <c r="H33" s="83"/>
      <c r="I33" s="83"/>
      <c r="J33" s="83"/>
      <c r="K33" s="8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D34" s="83"/>
      <c r="E34" s="83"/>
      <c r="F34" s="83"/>
      <c r="G34" s="83"/>
      <c r="H34" s="83"/>
      <c r="I34" s="83"/>
      <c r="J34" s="83"/>
      <c r="K34" s="8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D35" s="83"/>
      <c r="E35" s="83"/>
      <c r="F35" s="83"/>
      <c r="G35" s="83"/>
      <c r="H35" s="83"/>
      <c r="I35" s="83"/>
      <c r="J35" s="83"/>
      <c r="K35" s="8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D36" s="83"/>
      <c r="E36" s="83"/>
      <c r="F36" s="83"/>
      <c r="G36" s="83"/>
      <c r="H36" s="83"/>
      <c r="I36" s="83"/>
      <c r="J36" s="83"/>
      <c r="K36" s="8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83"/>
      <c r="E37" s="83"/>
      <c r="F37" s="83"/>
      <c r="G37" s="83"/>
      <c r="H37" s="83"/>
      <c r="I37" s="83"/>
      <c r="J37" s="83"/>
      <c r="K37" s="8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83"/>
      <c r="E38" s="83"/>
      <c r="F38" s="83"/>
      <c r="G38" s="83"/>
      <c r="H38" s="83"/>
      <c r="I38" s="83"/>
      <c r="J38" s="83"/>
      <c r="K38" s="8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83"/>
      <c r="E39" s="83"/>
      <c r="F39" s="83"/>
      <c r="G39" s="83"/>
      <c r="H39" s="83"/>
      <c r="I39" s="83"/>
      <c r="J39" s="83"/>
      <c r="K39" s="8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83"/>
      <c r="E40" s="83"/>
      <c r="F40" s="83"/>
      <c r="G40" s="83"/>
      <c r="H40" s="83"/>
      <c r="I40" s="83"/>
      <c r="J40" s="83"/>
      <c r="K40" s="8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83"/>
      <c r="E41" s="83"/>
      <c r="F41" s="83"/>
      <c r="G41" s="83"/>
      <c r="H41" s="83"/>
      <c r="I41" s="83"/>
      <c r="J41" s="83"/>
      <c r="K41" s="8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83"/>
      <c r="E42" s="83"/>
      <c r="F42" s="83"/>
      <c r="G42" s="83"/>
      <c r="H42" s="83"/>
      <c r="I42" s="83"/>
      <c r="J42" s="83"/>
      <c r="K42" s="8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83"/>
      <c r="E43" s="83"/>
      <c r="F43" s="83"/>
      <c r="G43" s="83"/>
      <c r="H43" s="83"/>
      <c r="I43" s="83"/>
      <c r="J43" s="83"/>
      <c r="K43" s="8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83"/>
      <c r="E44" s="83"/>
      <c r="F44" s="83"/>
      <c r="G44" s="83"/>
      <c r="H44" s="83"/>
      <c r="I44" s="83"/>
      <c r="J44" s="83"/>
      <c r="K44" s="8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83"/>
      <c r="E45" s="83"/>
      <c r="F45" s="83"/>
      <c r="G45" s="83"/>
      <c r="H45" s="83"/>
      <c r="I45" s="83"/>
      <c r="J45" s="83"/>
      <c r="K45" s="8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83"/>
      <c r="E46" s="83"/>
      <c r="F46" s="83"/>
      <c r="G46" s="83"/>
      <c r="H46" s="83"/>
      <c r="I46" s="83"/>
      <c r="J46" s="83"/>
      <c r="K46" s="8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84"/>
      <c r="E47" s="84"/>
      <c r="F47" s="84"/>
      <c r="G47" s="84"/>
      <c r="H47" s="84"/>
      <c r="I47" s="84"/>
      <c r="J47" s="84"/>
      <c r="K47" s="8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84"/>
      <c r="E48" s="84"/>
      <c r="F48" s="84"/>
      <c r="G48" s="84"/>
      <c r="H48" s="84"/>
      <c r="I48" s="84"/>
      <c r="J48" s="84"/>
      <c r="K48" s="8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/>
    <row r="245" spans="1:29" ht="15.75" customHeight="1"/>
    <row r="246" spans="1:29" ht="15.75" customHeight="1"/>
    <row r="247" spans="1:29" ht="15.75" customHeight="1"/>
    <row r="248" spans="1:29" ht="15.75" customHeight="1"/>
    <row r="249" spans="1:29" ht="15.75" customHeight="1"/>
    <row r="250" spans="1:29" ht="15.75" customHeight="1"/>
    <row r="251" spans="1:29" ht="15.75" customHeight="1"/>
    <row r="252" spans="1:29" ht="15.75" customHeight="1"/>
    <row r="253" spans="1:29" ht="15.75" customHeight="1"/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13">
    <mergeCell ref="C16:G16"/>
    <mergeCell ref="B14:B16"/>
    <mergeCell ref="D3:K3"/>
    <mergeCell ref="D5:D10"/>
    <mergeCell ref="E5:E7"/>
    <mergeCell ref="F7:G7"/>
    <mergeCell ref="F8:G8"/>
    <mergeCell ref="D15:G15"/>
    <mergeCell ref="F9:G9"/>
    <mergeCell ref="E10:G10"/>
    <mergeCell ref="B12:K12"/>
    <mergeCell ref="C14:C15"/>
    <mergeCell ref="E14:G14"/>
  </mergeCells>
  <phoneticPr fontId="10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박건희</dc:creator>
  <cp:lastModifiedBy>박건희</cp:lastModifiedBy>
  <dcterms:created xsi:type="dcterms:W3CDTF">2022-02-23T15:25:09Z</dcterms:created>
  <dcterms:modified xsi:type="dcterms:W3CDTF">2022-03-21T02:22:13Z</dcterms:modified>
</cp:coreProperties>
</file>