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/>
  <mc:AlternateContent xmlns:mc="http://schemas.openxmlformats.org/markup-compatibility/2006">
    <mc:Choice Requires="x15">
      <x15ac:absPath xmlns:x15ac="http://schemas.microsoft.com/office/spreadsheetml/2010/11/ac" url="/Users/jeongsang/Downloads/"/>
    </mc:Choice>
  </mc:AlternateContent>
  <xr:revisionPtr revIDLastSave="0" documentId="13_ncr:1_{FAB8238B-45D2-B647-98F5-630F79A4B906}" xr6:coauthVersionLast="47" xr6:coauthVersionMax="47" xr10:uidLastSave="{00000000-0000-0000-0000-000000000000}"/>
  <bookViews>
    <workbookView xWindow="0" yWindow="500" windowWidth="28800" windowHeight="16380" xr2:uid="{00000000-000D-0000-FFFF-FFFF00000000}"/>
  </bookViews>
  <sheets>
    <sheet name="예산안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9" i="1" l="1"/>
  <c r="G98" i="1"/>
  <c r="G97" i="1"/>
  <c r="G100" i="1" s="1"/>
  <c r="I86" i="1"/>
  <c r="J86" i="1" s="1"/>
  <c r="H86" i="1"/>
  <c r="J85" i="1"/>
  <c r="J84" i="1"/>
  <c r="J83" i="1"/>
  <c r="J82" i="1"/>
  <c r="I81" i="1"/>
  <c r="H81" i="1"/>
  <c r="J81" i="1" s="1"/>
  <c r="J80" i="1"/>
  <c r="I79" i="1"/>
  <c r="J79" i="1" s="1"/>
  <c r="H79" i="1"/>
  <c r="J78" i="1"/>
  <c r="J77" i="1"/>
  <c r="J76" i="1"/>
  <c r="I75" i="1"/>
  <c r="J75" i="1" s="1"/>
  <c r="H75" i="1"/>
  <c r="J74" i="1"/>
  <c r="I73" i="1"/>
  <c r="J73" i="1" s="1"/>
  <c r="H73" i="1"/>
  <c r="J72" i="1"/>
  <c r="J71" i="1"/>
  <c r="J70" i="1"/>
  <c r="I69" i="1"/>
  <c r="J69" i="1" s="1"/>
  <c r="H69" i="1"/>
  <c r="J68" i="1"/>
  <c r="J67" i="1"/>
  <c r="J66" i="1"/>
  <c r="I66" i="1"/>
  <c r="H66" i="1"/>
  <c r="J65" i="1"/>
  <c r="I64" i="1"/>
  <c r="J64" i="1" s="1"/>
  <c r="H64" i="1"/>
  <c r="J63" i="1"/>
  <c r="J62" i="1"/>
  <c r="J61" i="1"/>
  <c r="J60" i="1"/>
  <c r="J59" i="1"/>
  <c r="J58" i="1"/>
  <c r="J57" i="1"/>
  <c r="I56" i="1"/>
  <c r="J56" i="1" s="1"/>
  <c r="H56" i="1"/>
  <c r="J55" i="1"/>
  <c r="J54" i="1"/>
  <c r="I53" i="1"/>
  <c r="J53" i="1" s="1"/>
  <c r="H53" i="1"/>
  <c r="J52" i="1"/>
  <c r="J51" i="1"/>
  <c r="J50" i="1"/>
  <c r="J49" i="1"/>
  <c r="J48" i="1"/>
  <c r="J47" i="1"/>
  <c r="J46" i="1"/>
  <c r="J45" i="1"/>
  <c r="J44" i="1"/>
  <c r="J43" i="1"/>
  <c r="J42" i="1"/>
  <c r="I42" i="1"/>
  <c r="I87" i="1" s="1"/>
  <c r="H42" i="1"/>
  <c r="J41" i="1"/>
  <c r="I40" i="1"/>
  <c r="J40" i="1" s="1"/>
  <c r="H40" i="1"/>
  <c r="J39" i="1"/>
  <c r="J38" i="1"/>
  <c r="J37" i="1"/>
  <c r="J36" i="1"/>
  <c r="I35" i="1"/>
  <c r="J35" i="1" s="1"/>
  <c r="H35" i="1"/>
  <c r="H87" i="1" s="1"/>
  <c r="H88" i="1" s="1"/>
  <c r="J31" i="1"/>
  <c r="J30" i="1"/>
  <c r="J29" i="1"/>
  <c r="J28" i="1"/>
  <c r="J27" i="1"/>
  <c r="J26" i="1"/>
  <c r="J25" i="1"/>
  <c r="J24" i="1"/>
  <c r="J23" i="1"/>
  <c r="H18" i="1"/>
  <c r="I17" i="1"/>
  <c r="I18" i="1" s="1"/>
  <c r="J18" i="1" s="1"/>
  <c r="J11" i="1"/>
  <c r="J9" i="1"/>
  <c r="I8" i="1"/>
  <c r="H8" i="1"/>
  <c r="H19" i="1" s="1"/>
  <c r="H5" i="1"/>
  <c r="I4" i="1"/>
  <c r="J4" i="1" s="1"/>
  <c r="I88" i="1" l="1"/>
  <c r="J87" i="1"/>
  <c r="I5" i="1"/>
  <c r="I19" i="1" l="1"/>
  <c r="J5" i="1"/>
  <c r="G92" i="1"/>
  <c r="J88" i="1"/>
  <c r="J19" i="1" l="1"/>
  <c r="G91" i="1"/>
  <c r="G93" i="1" s="1"/>
</calcChain>
</file>

<file path=xl/sharedStrings.xml><?xml version="1.0" encoding="utf-8"?>
<sst xmlns="http://schemas.openxmlformats.org/spreadsheetml/2006/main" count="317" uniqueCount="199">
  <si>
    <t>수입</t>
  </si>
  <si>
    <t>기구명</t>
  </si>
  <si>
    <t>출처</t>
  </si>
  <si>
    <t>항목</t>
  </si>
  <si>
    <t>코드</t>
  </si>
  <si>
    <t>21년도 하반기 결산</t>
  </si>
  <si>
    <t>23년도 1분기 예산</t>
  </si>
  <si>
    <t>비율</t>
  </si>
  <si>
    <t>비고</t>
  </si>
  <si>
    <t>SPARCS</t>
  </si>
  <si>
    <t>본회계</t>
  </si>
  <si>
    <t>특별활동 지원금</t>
  </si>
  <si>
    <t>AA</t>
  </si>
  <si>
    <t>계</t>
  </si>
  <si>
    <t>학생</t>
  </si>
  <si>
    <t>학생회비 지원금</t>
  </si>
  <si>
    <t>BA</t>
  </si>
  <si>
    <t>학생회비 이월금</t>
  </si>
  <si>
    <t>BB</t>
  </si>
  <si>
    <t>자치</t>
  </si>
  <si>
    <t>이월금</t>
  </si>
  <si>
    <t>CA</t>
  </si>
  <si>
    <t>회계기간 시작 시 공금 통장 잔고 1,152,840원</t>
  </si>
  <si>
    <t>단체회비</t>
  </si>
  <si>
    <t>CB</t>
  </si>
  <si>
    <t>1분기에는 회비 납부의 의무가 없음. 가을학기 정모 지각/불참자에 대한 지각/결석비를 걷을 예정.</t>
  </si>
  <si>
    <t>예금결산이자</t>
  </si>
  <si>
    <t>CC</t>
  </si>
  <si>
    <t>명예회원 기부</t>
  </si>
  <si>
    <t>CD</t>
  </si>
  <si>
    <t>명예회원 1분께서 기부를 약속해주셨음.</t>
  </si>
  <si>
    <t>ara 배너비</t>
  </si>
  <si>
    <t>CE</t>
  </si>
  <si>
    <t>Vlab GPU 서버 임대</t>
  </si>
  <si>
    <t>CF</t>
  </si>
  <si>
    <t>-</t>
  </si>
  <si>
    <t>_x0008_항목 신설. Vlab 동아리와 체결한 GPU 서버 임대 계약에 따른 GPU 서버 1~2월 이용료</t>
  </si>
  <si>
    <t>네이버 D2 후원</t>
  </si>
  <si>
    <t>CG</t>
  </si>
  <si>
    <t>항목 신설. 네이버 D2 캠퍼스 파트너 선정에 따른 동아리 학술활동 지원금</t>
  </si>
  <si>
    <t>채널톡 챌린저스 후원</t>
  </si>
  <si>
    <t>CH</t>
  </si>
  <si>
    <t>항목 신설. 채널톡 챌린저스 지원금 200만원 중 4분기에 지원받지 않은 만큼의 지원금을 지원받을 예정.</t>
  </si>
  <si>
    <t>해커톤 및 데모데이 후원</t>
  </si>
  <si>
    <t>CI</t>
  </si>
  <si>
    <t>항목 신설. 해커톤 및 데모데이 행사를 진행하기 위하여 외부 후원사/협력사의 지원금을 받을 예정.</t>
  </si>
  <si>
    <t>총계</t>
  </si>
  <si>
    <t>지출</t>
  </si>
  <si>
    <t>담당(담당부서 or 담당인)</t>
  </si>
  <si>
    <t>소항목</t>
  </si>
  <si>
    <t>세부항목</t>
  </si>
  <si>
    <t>정상</t>
  </si>
  <si>
    <t>프로젝트 지원비</t>
  </si>
  <si>
    <t>Zabo</t>
  </si>
  <si>
    <t>A1</t>
  </si>
  <si>
    <t>NewAra</t>
  </si>
  <si>
    <t>A2</t>
  </si>
  <si>
    <t>디자인</t>
  </si>
  <si>
    <t>A3</t>
  </si>
  <si>
    <t>OTL Plus + mobile</t>
  </si>
  <si>
    <t>A4</t>
  </si>
  <si>
    <t>4분기에 집행하지 않은 프로젝트 지원비를 집행할 예정.</t>
  </si>
  <si>
    <t>Wheel</t>
  </si>
  <si>
    <t>A5</t>
  </si>
  <si>
    <t>코노</t>
  </si>
  <si>
    <t>A6</t>
  </si>
  <si>
    <t>스비서</t>
  </si>
  <si>
    <t>A7</t>
  </si>
  <si>
    <t>SSO</t>
  </si>
  <si>
    <t>A8</t>
  </si>
  <si>
    <t>SPARCS ONE 개발을 위해 기본적인 유지관리만 진행함.</t>
  </si>
  <si>
    <t>Taxi</t>
  </si>
  <si>
    <t>A9</t>
  </si>
  <si>
    <t>SPARCS ONE</t>
  </si>
  <si>
    <t>A10</t>
  </si>
  <si>
    <t>항목 신설. 22년도 상반기의 ID CARD 프로젝트를 이어가면서 SPARCS SSO를 대체하는 서비스.</t>
  </si>
  <si>
    <t>학부 총학생회 홈페이지 개발</t>
  </si>
  <si>
    <t>A11</t>
  </si>
  <si>
    <t>항목 신설. 22년도 상반기에 지급받은 학부 총학생회 홈페이지 개발비 85만원 중 일부를 집행할 예정</t>
  </si>
  <si>
    <t>회원 도서 구입</t>
  </si>
  <si>
    <t>A12</t>
  </si>
  <si>
    <t>항목 신설. 그러나 회원 도서 구입의 경우 후원사(네이버 D2) 측에서 결제를 진행하여 예산이 소요되지 않음.</t>
  </si>
  <si>
    <t>20년도 하반기에는 각 프로젝트 지원비를 통합하여 집행함. 예산 인당 2만원 책정함.</t>
  </si>
  <si>
    <t>오픈스팍스 및 리크루팅</t>
  </si>
  <si>
    <t>리크루팅 포스터</t>
  </si>
  <si>
    <t>B1</t>
  </si>
  <si>
    <t>23년도 봄학기 리크루팅을 위한 포스터 출력비. COVID-19 사태가 지속될 시 집행하지 않음.</t>
  </si>
  <si>
    <t>오픈스팍스 다과비</t>
  </si>
  <si>
    <t>B2</t>
  </si>
  <si>
    <t>COVID-19 사태가 지속될 시 집행하지 않음.</t>
  </si>
  <si>
    <t>세탁비</t>
  </si>
  <si>
    <t>B3</t>
  </si>
  <si>
    <t>리크루팅팀 지원비</t>
  </si>
  <si>
    <t>B4</t>
  </si>
  <si>
    <t>신입생환영회</t>
  </si>
  <si>
    <t>C1</t>
  </si>
  <si>
    <t>1분기에는 신입생환영회를 진행하지 않음.</t>
  </si>
  <si>
    <t>해커톤</t>
  </si>
  <si>
    <t>택시비</t>
  </si>
  <si>
    <t>D1</t>
  </si>
  <si>
    <t>해커톤은 내년 1분기에 집행함.</t>
  </si>
  <si>
    <t>식비</t>
  </si>
  <si>
    <t>D2</t>
  </si>
  <si>
    <t>해커톤 장소 대관</t>
  </si>
  <si>
    <t>D3</t>
  </si>
  <si>
    <t>항목 신설. 대관비 일당 평일 80만 원, 주말 120만 원이며, 총 평일 1일, 주말 2일 예약. 예약비로 대관료의 10% 지불.</t>
  </si>
  <si>
    <t>숙박 장소 대관</t>
  </si>
  <si>
    <t>D4</t>
  </si>
  <si>
    <t>항목 신설. 2박 3일, 2인실 50개 예약 시 1070만 원(10% 할인 가능) 지불. 운영진 15인이 숙박할 2인실 예약 예정이며 이 경우 150만 원 지불(10% 할인 시 135만 원).</t>
  </si>
  <si>
    <t>상금 및 경품</t>
  </si>
  <si>
    <t>D5</t>
  </si>
  <si>
    <t>항목 신설. 1, 2, 3등 팀의 상금이 각각 300만원, 200만원, 100만원이고, 추첨 행사로 에어팟 2개와 20만원 상당의 경품을 지급할 예정.</t>
  </si>
  <si>
    <t>홍보비</t>
  </si>
  <si>
    <t>D6</t>
  </si>
  <si>
    <t>항목 신설. A2 포스터와 가로형 현수막을 출력하는 비용.</t>
  </si>
  <si>
    <t>D7</t>
  </si>
  <si>
    <t>항목 신설. 100명에게 4끼(매끼 8000원)을 지급하는 비용과, 80명에게 2일 동안의 다과비(인당 6000원)을 지급하는 비용.</t>
  </si>
  <si>
    <t>굿즈 제작</t>
  </si>
  <si>
    <t>D8</t>
  </si>
  <si>
    <t>항목 신설. 참가자를 위한 이름표(명찰 100장 - 개당 1,000원, 목걸이 100개 - 개당 1,000원)을 제작할 예정.</t>
  </si>
  <si>
    <t>행사 진행비</t>
  </si>
  <si>
    <t>D9</t>
  </si>
  <si>
    <t>항목 신설. 행사장 와이파이 단말기 이용료(30만원, 3일)와 행사 물품을 운반하기 위한 택시비(30만원)으로 계획함.</t>
  </si>
  <si>
    <t>예비비</t>
  </si>
  <si>
    <t>D10</t>
  </si>
  <si>
    <t>항목 신설. 해커톤 예비비는 전체 예산의 5% 이내로 책정함.</t>
  </si>
  <si>
    <t>세미나 지원비</t>
  </si>
  <si>
    <t>신입생 세미나</t>
  </si>
  <si>
    <t>E1</t>
  </si>
  <si>
    <t>4분기 지원금 10만원 중 미집행한 나머지 금액을 세미나 지원을 위해 사용할 예정.</t>
  </si>
  <si>
    <t>기타 세미나</t>
  </si>
  <si>
    <t>E2</t>
  </si>
  <si>
    <t>비품 구입</t>
  </si>
  <si>
    <t>사무용품</t>
  </si>
  <si>
    <t>F1</t>
  </si>
  <si>
    <t>4분기 지원금 5만원 중 미집행한 나머지 금액을 사무용품 구매를 위해 사용할 예정.</t>
  </si>
  <si>
    <t>디자인용품</t>
  </si>
  <si>
    <t>F2</t>
  </si>
  <si>
    <t>토너구입</t>
  </si>
  <si>
    <t>F3</t>
  </si>
  <si>
    <t>방역용품</t>
  </si>
  <si>
    <t>F4</t>
  </si>
  <si>
    <t>서버 장비 구입</t>
  </si>
  <si>
    <t>F5</t>
  </si>
  <si>
    <t>장비 설치</t>
  </si>
  <si>
    <t>F6</t>
  </si>
  <si>
    <t>에어컨, 공기청정기 청소</t>
  </si>
  <si>
    <t>F7</t>
  </si>
  <si>
    <t>항목 신설. 1분기에는 공기청정기 및 에어컨 청소를 진행하지 않음.</t>
  </si>
  <si>
    <t>종강총회</t>
  </si>
  <si>
    <t>다과비</t>
  </si>
  <si>
    <t>G1</t>
  </si>
  <si>
    <t>AWS</t>
  </si>
  <si>
    <t>AWS 연간결제</t>
  </si>
  <si>
    <t>H1</t>
  </si>
  <si>
    <t>1분기에는 연간결제를 진행하지 않음</t>
  </si>
  <si>
    <t>AWS 월간결제</t>
  </si>
  <si>
    <t>H2</t>
  </si>
  <si>
    <t>45만원/월. 최근 4개월 요금(평균 403,888원)을 감안하여 책정함.</t>
  </si>
  <si>
    <t>홈커밍</t>
  </si>
  <si>
    <t>재료비</t>
  </si>
  <si>
    <t>I1</t>
  </si>
  <si>
    <t>홈커밍은 4분기에 진행함.</t>
  </si>
  <si>
    <t>I2</t>
  </si>
  <si>
    <t>진행비</t>
  </si>
  <si>
    <t>I3</t>
  </si>
  <si>
    <t>항목 신설. 홈커밍은 4분기에 진행함.</t>
  </si>
  <si>
    <t>J1</t>
  </si>
  <si>
    <t>4분기에 지원받은 예비비 15만원 중 미집행한 12만원을 사용할 예정.</t>
  </si>
  <si>
    <t>통장 교체</t>
  </si>
  <si>
    <t>회계책임자 개인 자금 환급</t>
  </si>
  <si>
    <t>K1</t>
  </si>
  <si>
    <t>회계책임자의 개인 계좌에서 가져온 1,380,000원(22 4분기 예산안 참조) 중 150,000원을 4분기에 환급하였고, 1분기에 1,230,000원 환급 예정.</t>
  </si>
  <si>
    <t>통장 간 자금 이동</t>
  </si>
  <si>
    <t>K2</t>
  </si>
  <si>
    <t>서류 발급비</t>
  </si>
  <si>
    <t>K3</t>
  </si>
  <si>
    <t>항목 신설. 법인 운영에 필요한 서류 및 법인통장을 위한 공인인증서를 발급하기 위해 필요한 금액.</t>
  </si>
  <si>
    <t>개강총회</t>
  </si>
  <si>
    <t>간식비</t>
  </si>
  <si>
    <t>L1</t>
  </si>
  <si>
    <t>항목 신설.</t>
  </si>
  <si>
    <t>데모데이</t>
  </si>
  <si>
    <t>장소 대관</t>
  </si>
  <si>
    <t>M1</t>
  </si>
  <si>
    <t>항목 신설. 계획중인 행사장(마루180)의 경우 무료 이용이 가능하지만, 행사장이 바뀔 경우를 대비하여 편성.</t>
  </si>
  <si>
    <t>상금</t>
  </si>
  <si>
    <t>M2</t>
  </si>
  <si>
    <t>항목 신설. 7팀 각각이 데모데이를 성공적으로 마칠 경우 각 팀에게 50만원을 지급함.</t>
  </si>
  <si>
    <t>M3</t>
  </si>
  <si>
    <t>항목 신설. 해커톤 대회와 동일하게 인당 간식비를 약 6,000원으로 책정.</t>
  </si>
  <si>
    <t>M4</t>
  </si>
  <si>
    <t>항목 신설. 전체 예산의 5% 이내로 책정.</t>
  </si>
  <si>
    <t>합계</t>
  </si>
  <si>
    <t>전체 대항목 총계</t>
  </si>
  <si>
    <t>예산</t>
  </si>
  <si>
    <t>수익</t>
  </si>
  <si>
    <t>잔액</t>
  </si>
  <si>
    <t>출처별 예산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</si>
</sst>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₩-412]#,##0"/>
    <numFmt numFmtId="177" formatCode="0.0%"/>
    <numFmt numFmtId="178" formatCode="&quot;₩&quot;#,##0"/>
  </numFmts>
  <fonts count="20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맑은 고딕"/>
      <family val="2"/>
      <charset val="129"/>
    </font>
    <font>
      <sz val="10"/>
      <color theme="1"/>
      <name val="맑은 고딕"/>
      <family val="2"/>
      <charset val="129"/>
    </font>
    <font>
      <sz val="10"/>
      <color rgb="FF000000"/>
      <name val="Arial"/>
      <family val="2"/>
    </font>
    <font>
      <sz val="10"/>
      <color theme="1"/>
      <name val="맑은 고딕"/>
      <family val="2"/>
      <charset val="129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</font>
    <font>
      <sz val="10"/>
      <color rgb="FF000000"/>
      <name val="Roboto"/>
    </font>
    <font>
      <sz val="10"/>
      <color rgb="FF000000"/>
      <name val="Arial"/>
      <family val="2"/>
    </font>
    <font>
      <sz val="10"/>
      <color rgb="FF000000"/>
      <name val="Arial"/>
      <family val="2"/>
      <scheme val="minor"/>
    </font>
    <font>
      <b/>
      <sz val="10"/>
      <color rgb="FF000000"/>
      <name val="Arial"/>
      <family val="2"/>
    </font>
    <font>
      <sz val="11"/>
      <color rgb="FF000000"/>
      <name val="맑은 고딕"/>
      <family val="2"/>
      <charset val="129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1"/>
      <color theme="1"/>
      <name val="&quot;맑은 고딕&quot;"/>
      <family val="3"/>
      <charset val="129"/>
    </font>
    <font>
      <sz val="8"/>
      <name val="Arial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right" vertical="center"/>
    </xf>
    <xf numFmtId="177" fontId="4" fillId="2" borderId="5" xfId="0" applyNumberFormat="1" applyFont="1" applyFill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176" fontId="4" fillId="3" borderId="5" xfId="0" applyNumberFormat="1" applyFont="1" applyFill="1" applyBorder="1" applyAlignment="1">
      <alignment horizontal="right" vertical="center"/>
    </xf>
    <xf numFmtId="177" fontId="4" fillId="3" borderId="5" xfId="0" applyNumberFormat="1" applyFont="1" applyFill="1" applyBorder="1" applyAlignment="1">
      <alignment horizontal="right" vertical="center"/>
    </xf>
    <xf numFmtId="0" fontId="5" fillId="3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6" fontId="7" fillId="2" borderId="5" xfId="0" applyNumberFormat="1" applyFont="1" applyFill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 wrapText="1"/>
    </xf>
    <xf numFmtId="177" fontId="6" fillId="2" borderId="5" xfId="0" applyNumberFormat="1" applyFont="1" applyFill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9" fillId="0" borderId="0" xfId="0" applyFont="1"/>
    <xf numFmtId="176" fontId="4" fillId="4" borderId="5" xfId="0" applyNumberFormat="1" applyFont="1" applyFill="1" applyBorder="1" applyAlignment="1">
      <alignment horizontal="right" vertical="center"/>
    </xf>
    <xf numFmtId="177" fontId="4" fillId="4" borderId="5" xfId="0" applyNumberFormat="1" applyFont="1" applyFill="1" applyBorder="1" applyAlignment="1">
      <alignment horizontal="right" vertical="center"/>
    </xf>
    <xf numFmtId="0" fontId="5" fillId="4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0" fillId="0" borderId="5" xfId="0" applyFont="1" applyBorder="1" applyAlignment="1">
      <alignment horizontal="center" vertical="center" wrapText="1"/>
    </xf>
    <xf numFmtId="178" fontId="4" fillId="0" borderId="5" xfId="0" applyNumberFormat="1" applyFont="1" applyBorder="1" applyAlignment="1">
      <alignment horizontal="right" vertical="center"/>
    </xf>
    <xf numFmtId="0" fontId="11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76" fontId="4" fillId="3" borderId="5" xfId="0" applyNumberFormat="1" applyFont="1" applyFill="1" applyBorder="1" applyAlignment="1">
      <alignment horizontal="right" vertical="center" wrapText="1"/>
    </xf>
    <xf numFmtId="0" fontId="12" fillId="0" borderId="5" xfId="0" applyFont="1" applyBorder="1" applyAlignment="1">
      <alignment horizontal="center" vertical="center" wrapText="1"/>
    </xf>
    <xf numFmtId="176" fontId="12" fillId="0" borderId="5" xfId="0" applyNumberFormat="1" applyFont="1" applyBorder="1" applyAlignment="1">
      <alignment horizontal="right" vertical="center"/>
    </xf>
    <xf numFmtId="176" fontId="12" fillId="0" borderId="5" xfId="0" applyNumberFormat="1" applyFont="1" applyBorder="1" applyAlignment="1">
      <alignment horizontal="right" vertical="center" wrapText="1"/>
    </xf>
    <xf numFmtId="177" fontId="12" fillId="2" borderId="5" xfId="0" applyNumberFormat="1" applyFont="1" applyFill="1" applyBorder="1" applyAlignment="1">
      <alignment horizontal="right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/>
    </xf>
    <xf numFmtId="176" fontId="12" fillId="3" borderId="5" xfId="0" applyNumberFormat="1" applyFont="1" applyFill="1" applyBorder="1" applyAlignment="1">
      <alignment horizontal="right" vertical="center"/>
    </xf>
    <xf numFmtId="177" fontId="12" fillId="3" borderId="5" xfId="0" applyNumberFormat="1" applyFont="1" applyFill="1" applyBorder="1" applyAlignment="1">
      <alignment horizontal="right" vertical="center"/>
    </xf>
    <xf numFmtId="0" fontId="15" fillId="3" borderId="5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wrapText="1"/>
    </xf>
    <xf numFmtId="176" fontId="4" fillId="0" borderId="9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center" wrapText="1"/>
    </xf>
    <xf numFmtId="0" fontId="16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177" fontId="4" fillId="0" borderId="5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176" fontId="10" fillId="0" borderId="5" xfId="0" applyNumberFormat="1" applyFont="1" applyBorder="1" applyAlignment="1">
      <alignment horizontal="right" vertical="center" wrapText="1"/>
    </xf>
    <xf numFmtId="176" fontId="10" fillId="3" borderId="5" xfId="0" applyNumberFormat="1" applyFont="1" applyFill="1" applyBorder="1" applyAlignment="1">
      <alignment horizontal="right" vertical="center" wrapText="1"/>
    </xf>
    <xf numFmtId="0" fontId="10" fillId="2" borderId="5" xfId="0" applyFont="1" applyFill="1" applyBorder="1" applyAlignment="1">
      <alignment horizontal="center" vertical="center" wrapText="1"/>
    </xf>
    <xf numFmtId="176" fontId="10" fillId="2" borderId="5" xfId="0" applyNumberFormat="1" applyFont="1" applyFill="1" applyBorder="1" applyAlignment="1">
      <alignment horizontal="righ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176" fontId="4" fillId="5" borderId="5" xfId="0" applyNumberFormat="1" applyFont="1" applyFill="1" applyBorder="1" applyAlignment="1">
      <alignment horizontal="right" vertical="center"/>
    </xf>
    <xf numFmtId="177" fontId="4" fillId="5" borderId="5" xfId="0" applyNumberFormat="1" applyFont="1" applyFill="1" applyBorder="1" applyAlignment="1">
      <alignment horizontal="right" vertical="center"/>
    </xf>
    <xf numFmtId="0" fontId="5" fillId="5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18" fillId="5" borderId="10" xfId="0" applyFont="1" applyFill="1" applyBorder="1"/>
    <xf numFmtId="0" fontId="2" fillId="6" borderId="11" xfId="0" applyFont="1" applyFill="1" applyBorder="1" applyAlignment="1">
      <alignment horizontal="center" wrapText="1"/>
    </xf>
    <xf numFmtId="0" fontId="2" fillId="7" borderId="12" xfId="0" applyFont="1" applyFill="1" applyBorder="1" applyAlignment="1">
      <alignment horizontal="center" wrapText="1"/>
    </xf>
    <xf numFmtId="178" fontId="4" fillId="0" borderId="13" xfId="0" applyNumberFormat="1" applyFont="1" applyBorder="1" applyAlignment="1">
      <alignment horizontal="center"/>
    </xf>
    <xf numFmtId="0" fontId="2" fillId="8" borderId="14" xfId="0" applyFont="1" applyFill="1" applyBorder="1" applyAlignment="1">
      <alignment horizontal="center"/>
    </xf>
    <xf numFmtId="178" fontId="2" fillId="8" borderId="15" xfId="0" applyNumberFormat="1" applyFont="1" applyFill="1" applyBorder="1" applyAlignment="1">
      <alignment horizontal="center" wrapText="1"/>
    </xf>
    <xf numFmtId="0" fontId="18" fillId="0" borderId="0" xfId="0" applyFont="1"/>
    <xf numFmtId="0" fontId="2" fillId="6" borderId="11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178" fontId="2" fillId="8" borderId="15" xfId="0" applyNumberFormat="1" applyFont="1" applyFill="1" applyBorder="1" applyAlignment="1">
      <alignment horizontal="center"/>
    </xf>
    <xf numFmtId="0" fontId="12" fillId="0" borderId="7" xfId="0" applyFont="1" applyBorder="1" applyAlignment="1">
      <alignment horizontal="center" vertical="center"/>
    </xf>
    <xf numFmtId="0" fontId="3" fillId="0" borderId="7" xfId="0" applyFont="1" applyBorder="1"/>
    <xf numFmtId="0" fontId="3" fillId="0" borderId="5" xfId="0" applyFont="1" applyBorder="1"/>
    <xf numFmtId="0" fontId="14" fillId="3" borderId="8" xfId="0" applyFont="1" applyFill="1" applyBorder="1" applyAlignment="1">
      <alignment horizontal="center" vertical="center" wrapText="1"/>
    </xf>
    <xf numFmtId="0" fontId="3" fillId="0" borderId="8" xfId="0" applyFont="1" applyBorder="1"/>
    <xf numFmtId="0" fontId="4" fillId="0" borderId="7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4" fillId="0" borderId="6" xfId="0" applyFont="1" applyBorder="1" applyAlignment="1">
      <alignment horizontal="center" vertical="center" wrapText="1"/>
    </xf>
    <xf numFmtId="0" fontId="3" fillId="0" borderId="6" xfId="0" applyFont="1" applyBorder="1"/>
    <xf numFmtId="0" fontId="3" fillId="0" borderId="4" xfId="0" applyFont="1" applyBorder="1"/>
    <xf numFmtId="0" fontId="4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3" fillId="0" borderId="0" xfId="0" applyFont="1"/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B1:M1003"/>
  <sheetViews>
    <sheetView tabSelected="1" workbookViewId="0">
      <selection activeCell="B14" sqref="B14"/>
    </sheetView>
  </sheetViews>
  <sheetFormatPr baseColWidth="10" defaultColWidth="12.6640625" defaultRowHeight="15.75" customHeight="1"/>
  <cols>
    <col min="6" max="6" width="30.33203125" customWidth="1"/>
    <col min="11" max="11" width="91.5" customWidth="1"/>
  </cols>
  <sheetData>
    <row r="1" spans="2:13" ht="15.75" customHeight="1">
      <c r="H1" s="1"/>
      <c r="I1" s="2"/>
      <c r="K1" s="3"/>
    </row>
    <row r="2" spans="2:13" ht="15.75" customHeight="1">
      <c r="D2" s="83" t="s">
        <v>0</v>
      </c>
      <c r="E2" s="84"/>
      <c r="F2" s="84"/>
      <c r="G2" s="84"/>
      <c r="H2" s="84"/>
      <c r="I2" s="84"/>
      <c r="J2" s="84"/>
      <c r="K2" s="85"/>
    </row>
    <row r="3" spans="2:13" ht="15.75" customHeight="1">
      <c r="D3" s="4" t="s">
        <v>1</v>
      </c>
      <c r="E3" s="5" t="s">
        <v>2</v>
      </c>
      <c r="F3" s="5" t="s">
        <v>3</v>
      </c>
      <c r="G3" s="5" t="s">
        <v>4</v>
      </c>
      <c r="H3" s="6" t="s">
        <v>5</v>
      </c>
      <c r="I3" s="6" t="s">
        <v>6</v>
      </c>
      <c r="J3" s="5" t="s">
        <v>7</v>
      </c>
      <c r="K3" s="7" t="s">
        <v>8</v>
      </c>
    </row>
    <row r="4" spans="2:13" ht="15.75" customHeight="1">
      <c r="D4" s="90" t="s">
        <v>9</v>
      </c>
      <c r="E4" s="89" t="s">
        <v>10</v>
      </c>
      <c r="F4" s="8" t="s">
        <v>11</v>
      </c>
      <c r="G4" s="8" t="s">
        <v>12</v>
      </c>
      <c r="H4" s="9">
        <v>2558317</v>
      </c>
      <c r="I4" s="9">
        <f>SUMIF(E23:E79, "=본회계", I23:I79)</f>
        <v>1582410</v>
      </c>
      <c r="J4" s="10">
        <f t="shared" ref="J4:J5" si="0">I4/H4</f>
        <v>0.61853554504777941</v>
      </c>
      <c r="K4" s="11"/>
    </row>
    <row r="5" spans="2:13" ht="15.75" customHeight="1">
      <c r="D5" s="87"/>
      <c r="E5" s="74"/>
      <c r="F5" s="78" t="s">
        <v>13</v>
      </c>
      <c r="G5" s="74"/>
      <c r="H5" s="12">
        <f>SUM(H4)</f>
        <v>2558317</v>
      </c>
      <c r="I5" s="12">
        <f>SUM(I4)</f>
        <v>1582410</v>
      </c>
      <c r="J5" s="13">
        <f t="shared" si="0"/>
        <v>0.61853554504777941</v>
      </c>
      <c r="K5" s="14"/>
    </row>
    <row r="6" spans="2:13" ht="15.75" customHeight="1">
      <c r="D6" s="87"/>
      <c r="E6" s="89" t="s">
        <v>14</v>
      </c>
      <c r="F6" s="8" t="s">
        <v>15</v>
      </c>
      <c r="G6" s="15" t="s">
        <v>16</v>
      </c>
      <c r="H6" s="16">
        <v>0</v>
      </c>
      <c r="I6" s="17">
        <v>0</v>
      </c>
      <c r="J6" s="18"/>
      <c r="K6" s="19"/>
    </row>
    <row r="7" spans="2:13" ht="15.75" customHeight="1">
      <c r="D7" s="87"/>
      <c r="E7" s="73"/>
      <c r="F7" s="8" t="s">
        <v>17</v>
      </c>
      <c r="G7" s="15" t="s">
        <v>18</v>
      </c>
      <c r="H7" s="9">
        <v>0</v>
      </c>
      <c r="I7" s="17">
        <v>0</v>
      </c>
      <c r="J7" s="10"/>
      <c r="K7" s="20"/>
    </row>
    <row r="8" spans="2:13" ht="15.75" customHeight="1">
      <c r="D8" s="87"/>
      <c r="E8" s="74"/>
      <c r="F8" s="78" t="s">
        <v>13</v>
      </c>
      <c r="G8" s="74"/>
      <c r="H8" s="12">
        <f t="shared" ref="H8:I8" si="1">SUM(H6:H7)</f>
        <v>0</v>
      </c>
      <c r="I8" s="12">
        <f t="shared" si="1"/>
        <v>0</v>
      </c>
      <c r="J8" s="13"/>
      <c r="K8" s="14"/>
    </row>
    <row r="9" spans="2:13" ht="15.75" customHeight="1">
      <c r="D9" s="87"/>
      <c r="E9" s="89" t="s">
        <v>19</v>
      </c>
      <c r="F9" s="8" t="s">
        <v>20</v>
      </c>
      <c r="G9" s="8" t="s">
        <v>21</v>
      </c>
      <c r="H9" s="17">
        <v>2500671</v>
      </c>
      <c r="I9" s="17">
        <v>1152840</v>
      </c>
      <c r="J9" s="10">
        <f>I9/H9</f>
        <v>0.46101226430825964</v>
      </c>
      <c r="K9" s="11" t="s">
        <v>22</v>
      </c>
    </row>
    <row r="10" spans="2:13" ht="15.75" customHeight="1">
      <c r="D10" s="87"/>
      <c r="E10" s="73"/>
      <c r="F10" s="8" t="s">
        <v>23</v>
      </c>
      <c r="G10" s="8" t="s">
        <v>24</v>
      </c>
      <c r="H10" s="9">
        <v>0</v>
      </c>
      <c r="I10" s="17">
        <v>50000</v>
      </c>
      <c r="J10" s="10"/>
      <c r="K10" s="11" t="s">
        <v>25</v>
      </c>
    </row>
    <row r="11" spans="2:13" ht="15.75" customHeight="1">
      <c r="D11" s="87"/>
      <c r="E11" s="73"/>
      <c r="F11" s="8" t="s">
        <v>26</v>
      </c>
      <c r="G11" s="8" t="s">
        <v>27</v>
      </c>
      <c r="H11" s="9">
        <v>831</v>
      </c>
      <c r="I11" s="17">
        <v>1000</v>
      </c>
      <c r="J11" s="10">
        <f>I11/H11</f>
        <v>1.2033694344163659</v>
      </c>
      <c r="K11" s="19"/>
      <c r="M11" s="21"/>
    </row>
    <row r="12" spans="2:13" ht="15.75" customHeight="1">
      <c r="D12" s="87"/>
      <c r="E12" s="73"/>
      <c r="F12" s="8" t="s">
        <v>28</v>
      </c>
      <c r="G12" s="8" t="s">
        <v>29</v>
      </c>
      <c r="H12" s="9">
        <v>0</v>
      </c>
      <c r="I12" s="17">
        <v>300000</v>
      </c>
      <c r="J12" s="10"/>
      <c r="K12" s="11" t="s">
        <v>30</v>
      </c>
    </row>
    <row r="13" spans="2:13" ht="15.75" customHeight="1">
      <c r="D13" s="87"/>
      <c r="E13" s="73"/>
      <c r="F13" s="8" t="s">
        <v>31</v>
      </c>
      <c r="G13" s="8" t="s">
        <v>32</v>
      </c>
      <c r="H13" s="9">
        <v>0</v>
      </c>
      <c r="I13" s="17">
        <v>0</v>
      </c>
      <c r="J13" s="10"/>
      <c r="K13" s="20"/>
    </row>
    <row r="14" spans="2:13" ht="15.75" customHeight="1">
      <c r="B14" s="92"/>
      <c r="D14" s="87"/>
      <c r="E14" s="73"/>
      <c r="F14" s="8" t="s">
        <v>33</v>
      </c>
      <c r="G14" s="8" t="s">
        <v>34</v>
      </c>
      <c r="H14" s="9" t="s">
        <v>35</v>
      </c>
      <c r="I14" s="17">
        <v>120000</v>
      </c>
      <c r="J14" s="10"/>
      <c r="K14" s="11" t="s">
        <v>36</v>
      </c>
    </row>
    <row r="15" spans="2:13" ht="15.75" customHeight="1">
      <c r="D15" s="87"/>
      <c r="E15" s="73"/>
      <c r="F15" s="8" t="s">
        <v>37</v>
      </c>
      <c r="G15" s="8" t="s">
        <v>38</v>
      </c>
      <c r="H15" s="9" t="s">
        <v>35</v>
      </c>
      <c r="I15" s="17">
        <v>0</v>
      </c>
      <c r="J15" s="10"/>
      <c r="K15" s="11" t="s">
        <v>39</v>
      </c>
    </row>
    <row r="16" spans="2:13" ht="15.75" customHeight="1">
      <c r="D16" s="87"/>
      <c r="E16" s="73"/>
      <c r="F16" s="8" t="s">
        <v>40</v>
      </c>
      <c r="G16" s="8" t="s">
        <v>41</v>
      </c>
      <c r="H16" s="9" t="s">
        <v>35</v>
      </c>
      <c r="I16" s="17">
        <v>1236200</v>
      </c>
      <c r="J16" s="10"/>
      <c r="K16" s="11" t="s">
        <v>42</v>
      </c>
    </row>
    <row r="17" spans="2:13" ht="15.75" customHeight="1">
      <c r="D17" s="87"/>
      <c r="E17" s="73"/>
      <c r="F17" s="8" t="s">
        <v>43</v>
      </c>
      <c r="G17" s="8" t="s">
        <v>44</v>
      </c>
      <c r="H17" s="9" t="s">
        <v>35</v>
      </c>
      <c r="I17" s="17">
        <f>SUM(I53, I86)</f>
        <v>31980000</v>
      </c>
      <c r="J17" s="10"/>
      <c r="K17" s="11" t="s">
        <v>45</v>
      </c>
    </row>
    <row r="18" spans="2:13" ht="15.75" customHeight="1">
      <c r="D18" s="87"/>
      <c r="E18" s="74"/>
      <c r="F18" s="78" t="s">
        <v>13</v>
      </c>
      <c r="G18" s="74"/>
      <c r="H18" s="12">
        <f t="shared" ref="H18:I18" si="2">SUM(H9:H17)</f>
        <v>2501502</v>
      </c>
      <c r="I18" s="12">
        <f t="shared" si="2"/>
        <v>34840040</v>
      </c>
      <c r="J18" s="13">
        <f t="shared" ref="J18:J19" si="3">I18/H18</f>
        <v>13.927648268920032</v>
      </c>
      <c r="K18" s="14"/>
    </row>
    <row r="19" spans="2:13" ht="15.75" customHeight="1">
      <c r="D19" s="88"/>
      <c r="E19" s="82" t="s">
        <v>46</v>
      </c>
      <c r="F19" s="76"/>
      <c r="G19" s="74"/>
      <c r="H19" s="22">
        <f>SUM(H18,H8, H5)</f>
        <v>5059819</v>
      </c>
      <c r="I19" s="22">
        <f>SUM(I5,I8,I18)</f>
        <v>36422450</v>
      </c>
      <c r="J19" s="23">
        <f t="shared" si="3"/>
        <v>7.1983701393271184</v>
      </c>
      <c r="K19" s="24"/>
    </row>
    <row r="20" spans="2:13" ht="15.75" customHeight="1">
      <c r="H20" s="1"/>
      <c r="I20" s="2"/>
      <c r="K20" s="3"/>
    </row>
    <row r="21" spans="2:13" ht="15.75" customHeight="1">
      <c r="B21" s="83" t="s">
        <v>47</v>
      </c>
      <c r="C21" s="84"/>
      <c r="D21" s="84"/>
      <c r="E21" s="84"/>
      <c r="F21" s="84"/>
      <c r="G21" s="84"/>
      <c r="H21" s="84"/>
      <c r="I21" s="84"/>
      <c r="J21" s="84"/>
      <c r="K21" s="85"/>
      <c r="L21" s="25"/>
      <c r="M21" s="25"/>
    </row>
    <row r="22" spans="2:13" ht="15.75" customHeight="1">
      <c r="B22" s="4" t="s">
        <v>1</v>
      </c>
      <c r="C22" s="5" t="s">
        <v>48</v>
      </c>
      <c r="D22" s="5" t="s">
        <v>49</v>
      </c>
      <c r="E22" s="5" t="s">
        <v>2</v>
      </c>
      <c r="F22" s="5" t="s">
        <v>50</v>
      </c>
      <c r="G22" s="5" t="s">
        <v>4</v>
      </c>
      <c r="H22" s="6" t="s">
        <v>5</v>
      </c>
      <c r="I22" s="6" t="s">
        <v>6</v>
      </c>
      <c r="J22" s="6" t="s">
        <v>7</v>
      </c>
      <c r="K22" s="7" t="s">
        <v>8</v>
      </c>
    </row>
    <row r="23" spans="2:13" ht="15.75" customHeight="1">
      <c r="B23" s="86" t="s">
        <v>9</v>
      </c>
      <c r="C23" s="89" t="s">
        <v>51</v>
      </c>
      <c r="D23" s="89" t="s">
        <v>52</v>
      </c>
      <c r="E23" s="8" t="s">
        <v>10</v>
      </c>
      <c r="F23" s="8" t="s">
        <v>53</v>
      </c>
      <c r="G23" s="26" t="s">
        <v>54</v>
      </c>
      <c r="H23" s="27">
        <v>0</v>
      </c>
      <c r="I23" s="17">
        <v>0</v>
      </c>
      <c r="J23" s="10" t="str">
        <f t="shared" ref="J23:J31" si="4">IFERROR(I23/H23, "")</f>
        <v/>
      </c>
      <c r="K23" s="11"/>
    </row>
    <row r="24" spans="2:13" ht="15.75" customHeight="1">
      <c r="B24" s="87"/>
      <c r="C24" s="73"/>
      <c r="D24" s="73"/>
      <c r="E24" s="8" t="s">
        <v>10</v>
      </c>
      <c r="F24" s="8" t="s">
        <v>55</v>
      </c>
      <c r="G24" s="19" t="s">
        <v>56</v>
      </c>
      <c r="H24" s="9">
        <v>132000</v>
      </c>
      <c r="I24" s="17">
        <v>0</v>
      </c>
      <c r="J24" s="10">
        <f t="shared" si="4"/>
        <v>0</v>
      </c>
      <c r="K24" s="11"/>
    </row>
    <row r="25" spans="2:13" ht="15.75" customHeight="1">
      <c r="B25" s="87"/>
      <c r="C25" s="73"/>
      <c r="D25" s="73"/>
      <c r="E25" s="8" t="s">
        <v>10</v>
      </c>
      <c r="F25" s="8" t="s">
        <v>57</v>
      </c>
      <c r="G25" s="19" t="s">
        <v>58</v>
      </c>
      <c r="H25" s="9">
        <v>0</v>
      </c>
      <c r="I25" s="17">
        <v>0</v>
      </c>
      <c r="J25" s="10" t="str">
        <f t="shared" si="4"/>
        <v/>
      </c>
      <c r="K25" s="28"/>
    </row>
    <row r="26" spans="2:13" ht="15.75" customHeight="1">
      <c r="B26" s="87"/>
      <c r="C26" s="73"/>
      <c r="D26" s="73"/>
      <c r="E26" s="8" t="s">
        <v>10</v>
      </c>
      <c r="F26" s="8" t="s">
        <v>59</v>
      </c>
      <c r="G26" s="19" t="s">
        <v>60</v>
      </c>
      <c r="H26" s="9">
        <v>159793</v>
      </c>
      <c r="I26" s="17">
        <v>322000</v>
      </c>
      <c r="J26" s="10">
        <f t="shared" si="4"/>
        <v>2.015107044739131</v>
      </c>
      <c r="K26" s="11" t="s">
        <v>61</v>
      </c>
    </row>
    <row r="27" spans="2:13" ht="15.75" customHeight="1">
      <c r="B27" s="87"/>
      <c r="C27" s="73"/>
      <c r="D27" s="73"/>
      <c r="E27" s="8" t="s">
        <v>10</v>
      </c>
      <c r="F27" s="8" t="s">
        <v>62</v>
      </c>
      <c r="G27" s="19" t="s">
        <v>63</v>
      </c>
      <c r="H27" s="9">
        <v>0</v>
      </c>
      <c r="I27" s="17">
        <v>0</v>
      </c>
      <c r="J27" s="10" t="str">
        <f t="shared" si="4"/>
        <v/>
      </c>
      <c r="K27" s="11"/>
    </row>
    <row r="28" spans="2:13" ht="15.75" customHeight="1">
      <c r="B28" s="87"/>
      <c r="C28" s="73"/>
      <c r="D28" s="73"/>
      <c r="E28" s="8" t="s">
        <v>10</v>
      </c>
      <c r="F28" s="8" t="s">
        <v>64</v>
      </c>
      <c r="G28" s="8" t="s">
        <v>65</v>
      </c>
      <c r="H28" s="9">
        <v>0</v>
      </c>
      <c r="I28" s="17" t="s">
        <v>35</v>
      </c>
      <c r="J28" s="10" t="str">
        <f t="shared" si="4"/>
        <v/>
      </c>
      <c r="K28" s="11"/>
    </row>
    <row r="29" spans="2:13" ht="15.75" customHeight="1">
      <c r="B29" s="87"/>
      <c r="C29" s="73"/>
      <c r="D29" s="73"/>
      <c r="E29" s="8" t="s">
        <v>10</v>
      </c>
      <c r="F29" s="8" t="s">
        <v>66</v>
      </c>
      <c r="G29" s="8" t="s">
        <v>67</v>
      </c>
      <c r="H29" s="9">
        <v>73500</v>
      </c>
      <c r="I29" s="17">
        <v>0</v>
      </c>
      <c r="J29" s="10">
        <f t="shared" si="4"/>
        <v>0</v>
      </c>
      <c r="K29" s="28"/>
    </row>
    <row r="30" spans="2:13" ht="15.75" customHeight="1">
      <c r="B30" s="87"/>
      <c r="C30" s="73"/>
      <c r="D30" s="73"/>
      <c r="E30" s="8" t="s">
        <v>10</v>
      </c>
      <c r="F30" s="8" t="s">
        <v>68</v>
      </c>
      <c r="G30" s="8" t="s">
        <v>69</v>
      </c>
      <c r="H30" s="9">
        <v>0</v>
      </c>
      <c r="I30" s="17">
        <v>0</v>
      </c>
      <c r="J30" s="10" t="str">
        <f t="shared" si="4"/>
        <v/>
      </c>
      <c r="K30" s="28" t="s">
        <v>70</v>
      </c>
    </row>
    <row r="31" spans="2:13" ht="15.75" customHeight="1">
      <c r="B31" s="87"/>
      <c r="C31" s="73"/>
      <c r="D31" s="73"/>
      <c r="E31" s="8" t="s">
        <v>10</v>
      </c>
      <c r="F31" s="8" t="s">
        <v>71</v>
      </c>
      <c r="G31" s="8" t="s">
        <v>72</v>
      </c>
      <c r="H31" s="9">
        <v>0</v>
      </c>
      <c r="I31" s="17">
        <v>82000</v>
      </c>
      <c r="J31" s="10" t="str">
        <f t="shared" si="4"/>
        <v/>
      </c>
      <c r="K31" s="28"/>
    </row>
    <row r="32" spans="2:13" ht="15.75" customHeight="1">
      <c r="B32" s="87"/>
      <c r="C32" s="73"/>
      <c r="D32" s="73"/>
      <c r="E32" s="8" t="s">
        <v>10</v>
      </c>
      <c r="F32" s="8" t="s">
        <v>73</v>
      </c>
      <c r="G32" s="8" t="s">
        <v>74</v>
      </c>
      <c r="H32" s="9" t="s">
        <v>35</v>
      </c>
      <c r="I32" s="17">
        <v>0</v>
      </c>
      <c r="J32" s="10"/>
      <c r="K32" s="28" t="s">
        <v>75</v>
      </c>
    </row>
    <row r="33" spans="2:11" ht="15.75" customHeight="1">
      <c r="B33" s="87"/>
      <c r="C33" s="73"/>
      <c r="D33" s="73"/>
      <c r="E33" s="8" t="s">
        <v>19</v>
      </c>
      <c r="F33" s="8" t="s">
        <v>76</v>
      </c>
      <c r="G33" s="8" t="s">
        <v>77</v>
      </c>
      <c r="H33" s="9" t="s">
        <v>35</v>
      </c>
      <c r="I33" s="17">
        <v>0</v>
      </c>
      <c r="J33" s="10"/>
      <c r="K33" s="28" t="s">
        <v>78</v>
      </c>
    </row>
    <row r="34" spans="2:11" ht="15.75" customHeight="1">
      <c r="B34" s="87"/>
      <c r="C34" s="73"/>
      <c r="D34" s="73"/>
      <c r="E34" s="8" t="s">
        <v>19</v>
      </c>
      <c r="F34" s="8" t="s">
        <v>79</v>
      </c>
      <c r="G34" s="8" t="s">
        <v>80</v>
      </c>
      <c r="H34" s="9" t="s">
        <v>35</v>
      </c>
      <c r="I34" s="17">
        <v>0</v>
      </c>
      <c r="J34" s="10"/>
      <c r="K34" s="28" t="s">
        <v>81</v>
      </c>
    </row>
    <row r="35" spans="2:11" ht="15.75" customHeight="1">
      <c r="B35" s="87"/>
      <c r="C35" s="73"/>
      <c r="D35" s="74"/>
      <c r="E35" s="78" t="s">
        <v>13</v>
      </c>
      <c r="F35" s="76"/>
      <c r="G35" s="74"/>
      <c r="H35" s="12">
        <f>SUM(H23:H32)</f>
        <v>365293</v>
      </c>
      <c r="I35" s="12">
        <f>SUM(I23:I34)</f>
        <v>404000</v>
      </c>
      <c r="J35" s="13">
        <f t="shared" ref="J35:J88" si="5">IFERROR(I35/H35, "")</f>
        <v>1.1059615158242835</v>
      </c>
      <c r="K35" s="29" t="s">
        <v>82</v>
      </c>
    </row>
    <row r="36" spans="2:11" ht="15.75" customHeight="1">
      <c r="B36" s="87"/>
      <c r="C36" s="73"/>
      <c r="D36" s="89" t="s">
        <v>83</v>
      </c>
      <c r="E36" s="8" t="s">
        <v>10</v>
      </c>
      <c r="F36" s="8" t="s">
        <v>84</v>
      </c>
      <c r="G36" s="8" t="s">
        <v>85</v>
      </c>
      <c r="H36" s="9">
        <v>0</v>
      </c>
      <c r="I36" s="9">
        <v>50000</v>
      </c>
      <c r="J36" s="10" t="str">
        <f t="shared" si="5"/>
        <v/>
      </c>
      <c r="K36" s="11" t="s">
        <v>86</v>
      </c>
    </row>
    <row r="37" spans="2:11" ht="15.75" customHeight="1">
      <c r="B37" s="87"/>
      <c r="C37" s="73"/>
      <c r="D37" s="73"/>
      <c r="E37" s="8" t="s">
        <v>10</v>
      </c>
      <c r="F37" s="8" t="s">
        <v>87</v>
      </c>
      <c r="G37" s="8" t="s">
        <v>88</v>
      </c>
      <c r="H37" s="9">
        <v>0</v>
      </c>
      <c r="I37" s="9">
        <v>0</v>
      </c>
      <c r="J37" s="10" t="str">
        <f t="shared" si="5"/>
        <v/>
      </c>
      <c r="K37" s="11" t="s">
        <v>89</v>
      </c>
    </row>
    <row r="38" spans="2:11" ht="15.75" customHeight="1">
      <c r="B38" s="87"/>
      <c r="C38" s="73"/>
      <c r="D38" s="73"/>
      <c r="E38" s="8" t="s">
        <v>19</v>
      </c>
      <c r="F38" s="8" t="s">
        <v>90</v>
      </c>
      <c r="G38" s="8" t="s">
        <v>91</v>
      </c>
      <c r="H38" s="9">
        <v>0</v>
      </c>
      <c r="I38" s="9">
        <v>40000</v>
      </c>
      <c r="J38" s="10" t="str">
        <f t="shared" si="5"/>
        <v/>
      </c>
      <c r="K38" s="11"/>
    </row>
    <row r="39" spans="2:11" ht="15.75" customHeight="1">
      <c r="B39" s="87"/>
      <c r="C39" s="73"/>
      <c r="D39" s="73"/>
      <c r="E39" s="8" t="s">
        <v>19</v>
      </c>
      <c r="F39" s="8" t="s">
        <v>92</v>
      </c>
      <c r="G39" s="8" t="s">
        <v>93</v>
      </c>
      <c r="H39" s="9">
        <v>0</v>
      </c>
      <c r="I39" s="17">
        <v>0</v>
      </c>
      <c r="J39" s="10" t="str">
        <f t="shared" si="5"/>
        <v/>
      </c>
      <c r="K39" s="11" t="s">
        <v>89</v>
      </c>
    </row>
    <row r="40" spans="2:11" ht="15.75" customHeight="1">
      <c r="B40" s="87"/>
      <c r="C40" s="73"/>
      <c r="D40" s="74"/>
      <c r="E40" s="78" t="s">
        <v>13</v>
      </c>
      <c r="F40" s="76"/>
      <c r="G40" s="74"/>
      <c r="H40" s="30">
        <f t="shared" ref="H40:I40" si="6">SUM(H36:H39)</f>
        <v>0</v>
      </c>
      <c r="I40" s="30">
        <f t="shared" si="6"/>
        <v>90000</v>
      </c>
      <c r="J40" s="13" t="str">
        <f t="shared" si="5"/>
        <v/>
      </c>
      <c r="K40" s="14"/>
    </row>
    <row r="41" spans="2:11" ht="15.75" customHeight="1">
      <c r="B41" s="87"/>
      <c r="C41" s="73"/>
      <c r="D41" s="77" t="s">
        <v>94</v>
      </c>
      <c r="E41" s="8" t="s">
        <v>19</v>
      </c>
      <c r="F41" s="8" t="s">
        <v>94</v>
      </c>
      <c r="G41" s="8" t="s">
        <v>95</v>
      </c>
      <c r="H41" s="9">
        <v>0</v>
      </c>
      <c r="I41" s="17">
        <v>0</v>
      </c>
      <c r="J41" s="10" t="str">
        <f t="shared" si="5"/>
        <v/>
      </c>
      <c r="K41" s="11" t="s">
        <v>96</v>
      </c>
    </row>
    <row r="42" spans="2:11" ht="15.75" customHeight="1">
      <c r="B42" s="87"/>
      <c r="C42" s="73"/>
      <c r="D42" s="74"/>
      <c r="E42" s="78" t="s">
        <v>13</v>
      </c>
      <c r="F42" s="76"/>
      <c r="G42" s="74"/>
      <c r="H42" s="12">
        <f t="shared" ref="H42:I42" si="7">SUM(H41)</f>
        <v>0</v>
      </c>
      <c r="I42" s="12">
        <f t="shared" si="7"/>
        <v>0</v>
      </c>
      <c r="J42" s="13" t="str">
        <f t="shared" si="5"/>
        <v/>
      </c>
      <c r="K42" s="14"/>
    </row>
    <row r="43" spans="2:11" ht="15.75" customHeight="1">
      <c r="B43" s="87"/>
      <c r="C43" s="73"/>
      <c r="D43" s="72" t="s">
        <v>97</v>
      </c>
      <c r="E43" s="31" t="s">
        <v>14</v>
      </c>
      <c r="F43" s="31" t="s">
        <v>98</v>
      </c>
      <c r="G43" s="31" t="s">
        <v>99</v>
      </c>
      <c r="H43" s="32">
        <v>0</v>
      </c>
      <c r="I43" s="33" t="s">
        <v>35</v>
      </c>
      <c r="J43" s="34" t="str">
        <f t="shared" si="5"/>
        <v/>
      </c>
      <c r="K43" s="35" t="s">
        <v>100</v>
      </c>
    </row>
    <row r="44" spans="2:11" ht="15.75" customHeight="1">
      <c r="B44" s="87"/>
      <c r="C44" s="73"/>
      <c r="D44" s="73"/>
      <c r="E44" s="31" t="s">
        <v>14</v>
      </c>
      <c r="F44" s="31" t="s">
        <v>101</v>
      </c>
      <c r="G44" s="31" t="s">
        <v>102</v>
      </c>
      <c r="H44" s="32">
        <v>0</v>
      </c>
      <c r="I44" s="33" t="s">
        <v>35</v>
      </c>
      <c r="J44" s="34" t="str">
        <f t="shared" si="5"/>
        <v/>
      </c>
      <c r="K44" s="35" t="s">
        <v>100</v>
      </c>
    </row>
    <row r="45" spans="2:11" ht="15.75" customHeight="1">
      <c r="B45" s="87"/>
      <c r="C45" s="73"/>
      <c r="D45" s="73"/>
      <c r="E45" s="31" t="s">
        <v>19</v>
      </c>
      <c r="F45" s="31" t="s">
        <v>103</v>
      </c>
      <c r="G45" s="31" t="s">
        <v>104</v>
      </c>
      <c r="H45" s="32" t="s">
        <v>35</v>
      </c>
      <c r="I45" s="33">
        <v>3520000</v>
      </c>
      <c r="J45" s="34" t="str">
        <f t="shared" si="5"/>
        <v/>
      </c>
      <c r="K45" s="35" t="s">
        <v>105</v>
      </c>
    </row>
    <row r="46" spans="2:11" ht="15.75" customHeight="1">
      <c r="B46" s="87"/>
      <c r="C46" s="73"/>
      <c r="D46" s="73"/>
      <c r="E46" s="31" t="s">
        <v>19</v>
      </c>
      <c r="F46" s="36" t="s">
        <v>106</v>
      </c>
      <c r="G46" s="31" t="s">
        <v>107</v>
      </c>
      <c r="H46" s="32" t="s">
        <v>35</v>
      </c>
      <c r="I46" s="33">
        <v>10980000</v>
      </c>
      <c r="J46" s="34" t="str">
        <f t="shared" si="5"/>
        <v/>
      </c>
      <c r="K46" s="31" t="s">
        <v>108</v>
      </c>
    </row>
    <row r="47" spans="2:11" ht="15.75" customHeight="1">
      <c r="B47" s="87"/>
      <c r="C47" s="73"/>
      <c r="D47" s="73"/>
      <c r="E47" s="31" t="s">
        <v>19</v>
      </c>
      <c r="F47" s="36" t="s">
        <v>109</v>
      </c>
      <c r="G47" s="31" t="s">
        <v>110</v>
      </c>
      <c r="H47" s="32" t="s">
        <v>35</v>
      </c>
      <c r="I47" s="33">
        <v>6500000</v>
      </c>
      <c r="J47" s="34" t="str">
        <f t="shared" si="5"/>
        <v/>
      </c>
      <c r="K47" s="31" t="s">
        <v>111</v>
      </c>
    </row>
    <row r="48" spans="2:11" ht="14">
      <c r="B48" s="87"/>
      <c r="C48" s="73"/>
      <c r="D48" s="73"/>
      <c r="E48" s="31" t="s">
        <v>19</v>
      </c>
      <c r="F48" s="37" t="s">
        <v>112</v>
      </c>
      <c r="G48" s="31" t="s">
        <v>113</v>
      </c>
      <c r="H48" s="32" t="s">
        <v>35</v>
      </c>
      <c r="I48" s="33">
        <v>200000</v>
      </c>
      <c r="J48" s="34" t="str">
        <f t="shared" si="5"/>
        <v/>
      </c>
      <c r="K48" s="35" t="s">
        <v>114</v>
      </c>
    </row>
    <row r="49" spans="2:13" ht="14">
      <c r="B49" s="87"/>
      <c r="C49" s="73"/>
      <c r="D49" s="73"/>
      <c r="E49" s="31" t="s">
        <v>19</v>
      </c>
      <c r="F49" s="37" t="s">
        <v>101</v>
      </c>
      <c r="G49" s="31" t="s">
        <v>115</v>
      </c>
      <c r="H49" s="32" t="s">
        <v>35</v>
      </c>
      <c r="I49" s="33">
        <v>4160000</v>
      </c>
      <c r="J49" s="34" t="str">
        <f t="shared" si="5"/>
        <v/>
      </c>
      <c r="K49" s="35" t="s">
        <v>116</v>
      </c>
    </row>
    <row r="50" spans="2:13" ht="14">
      <c r="B50" s="87"/>
      <c r="C50" s="73"/>
      <c r="D50" s="73"/>
      <c r="E50" s="31" t="s">
        <v>19</v>
      </c>
      <c r="F50" s="37" t="s">
        <v>117</v>
      </c>
      <c r="G50" s="31" t="s">
        <v>118</v>
      </c>
      <c r="H50" s="32" t="s">
        <v>35</v>
      </c>
      <c r="I50" s="33">
        <v>220000</v>
      </c>
      <c r="J50" s="34" t="str">
        <f t="shared" si="5"/>
        <v/>
      </c>
      <c r="K50" s="35" t="s">
        <v>119</v>
      </c>
    </row>
    <row r="51" spans="2:13" ht="14">
      <c r="B51" s="87"/>
      <c r="C51" s="73"/>
      <c r="D51" s="73"/>
      <c r="E51" s="31" t="s">
        <v>19</v>
      </c>
      <c r="F51" s="37" t="s">
        <v>120</v>
      </c>
      <c r="G51" s="31" t="s">
        <v>121</v>
      </c>
      <c r="H51" s="32" t="s">
        <v>35</v>
      </c>
      <c r="I51" s="33">
        <v>600000</v>
      </c>
      <c r="J51" s="34" t="str">
        <f t="shared" si="5"/>
        <v/>
      </c>
      <c r="K51" s="35" t="s">
        <v>122</v>
      </c>
    </row>
    <row r="52" spans="2:13" ht="14">
      <c r="B52" s="87"/>
      <c r="C52" s="73"/>
      <c r="D52" s="73"/>
      <c r="E52" s="31" t="s">
        <v>19</v>
      </c>
      <c r="F52" s="37" t="s">
        <v>123</v>
      </c>
      <c r="G52" s="31" t="s">
        <v>124</v>
      </c>
      <c r="H52" s="32" t="s">
        <v>35</v>
      </c>
      <c r="I52" s="33">
        <v>1400000</v>
      </c>
      <c r="J52" s="34" t="str">
        <f t="shared" si="5"/>
        <v/>
      </c>
      <c r="K52" s="35" t="s">
        <v>125</v>
      </c>
    </row>
    <row r="53" spans="2:13" ht="17">
      <c r="B53" s="87"/>
      <c r="C53" s="73"/>
      <c r="D53" s="74"/>
      <c r="E53" s="75" t="s">
        <v>13</v>
      </c>
      <c r="F53" s="76"/>
      <c r="G53" s="74"/>
      <c r="H53" s="38">
        <f>SUM(H43:H44)</f>
        <v>0</v>
      </c>
      <c r="I53" s="38">
        <f>SUM(I43:I52)</f>
        <v>27580000</v>
      </c>
      <c r="J53" s="39" t="str">
        <f t="shared" si="5"/>
        <v/>
      </c>
      <c r="K53" s="40"/>
    </row>
    <row r="54" spans="2:13" ht="15">
      <c r="B54" s="87"/>
      <c r="C54" s="73"/>
      <c r="D54" s="77" t="s">
        <v>126</v>
      </c>
      <c r="E54" s="8" t="s">
        <v>10</v>
      </c>
      <c r="F54" s="8" t="s">
        <v>127</v>
      </c>
      <c r="G54" s="15" t="s">
        <v>128</v>
      </c>
      <c r="H54" s="9">
        <v>0</v>
      </c>
      <c r="I54" s="17">
        <v>58410</v>
      </c>
      <c r="J54" s="10" t="str">
        <f t="shared" si="5"/>
        <v/>
      </c>
      <c r="K54" s="11" t="s">
        <v>129</v>
      </c>
      <c r="M54" s="21"/>
    </row>
    <row r="55" spans="2:13" ht="15">
      <c r="B55" s="87"/>
      <c r="C55" s="73"/>
      <c r="D55" s="73"/>
      <c r="E55" s="8" t="s">
        <v>10</v>
      </c>
      <c r="F55" s="8" t="s">
        <v>130</v>
      </c>
      <c r="G55" s="15" t="s">
        <v>131</v>
      </c>
      <c r="H55" s="9">
        <v>0</v>
      </c>
      <c r="I55" s="17">
        <v>0</v>
      </c>
      <c r="J55" s="10" t="str">
        <f t="shared" si="5"/>
        <v/>
      </c>
      <c r="K55" s="11" t="s">
        <v>89</v>
      </c>
    </row>
    <row r="56" spans="2:13" ht="17">
      <c r="B56" s="87"/>
      <c r="C56" s="73"/>
      <c r="D56" s="74"/>
      <c r="E56" s="78" t="s">
        <v>13</v>
      </c>
      <c r="F56" s="76"/>
      <c r="G56" s="74"/>
      <c r="H56" s="12">
        <f t="shared" ref="H56:I56" si="8">SUM(H54:H55)</f>
        <v>0</v>
      </c>
      <c r="I56" s="12">
        <f t="shared" si="8"/>
        <v>58410</v>
      </c>
      <c r="J56" s="13" t="str">
        <f t="shared" si="5"/>
        <v/>
      </c>
      <c r="K56" s="14"/>
    </row>
    <row r="57" spans="2:13" ht="14">
      <c r="B57" s="87"/>
      <c r="C57" s="73"/>
      <c r="D57" s="77" t="s">
        <v>132</v>
      </c>
      <c r="E57" s="8" t="s">
        <v>10</v>
      </c>
      <c r="F57" s="8" t="s">
        <v>133</v>
      </c>
      <c r="G57" s="8" t="s">
        <v>134</v>
      </c>
      <c r="H57" s="9">
        <v>0</v>
      </c>
      <c r="I57" s="17">
        <v>50000</v>
      </c>
      <c r="J57" s="10" t="str">
        <f t="shared" si="5"/>
        <v/>
      </c>
      <c r="K57" s="11" t="s">
        <v>135</v>
      </c>
    </row>
    <row r="58" spans="2:13" ht="14">
      <c r="B58" s="87"/>
      <c r="C58" s="73"/>
      <c r="D58" s="73"/>
      <c r="E58" s="8" t="s">
        <v>10</v>
      </c>
      <c r="F58" s="8" t="s">
        <v>136</v>
      </c>
      <c r="G58" s="8" t="s">
        <v>137</v>
      </c>
      <c r="H58" s="9">
        <v>0</v>
      </c>
      <c r="I58" s="17">
        <v>0</v>
      </c>
      <c r="J58" s="10" t="str">
        <f t="shared" si="5"/>
        <v/>
      </c>
      <c r="K58" s="11"/>
    </row>
    <row r="59" spans="2:13" ht="14">
      <c r="B59" s="87"/>
      <c r="C59" s="73"/>
      <c r="D59" s="73"/>
      <c r="E59" s="8" t="s">
        <v>10</v>
      </c>
      <c r="F59" s="8" t="s">
        <v>138</v>
      </c>
      <c r="G59" s="8" t="s">
        <v>139</v>
      </c>
      <c r="H59" s="9">
        <v>0</v>
      </c>
      <c r="I59" s="17">
        <v>0</v>
      </c>
      <c r="J59" s="10" t="str">
        <f t="shared" si="5"/>
        <v/>
      </c>
      <c r="K59" s="11"/>
    </row>
    <row r="60" spans="2:13" ht="14">
      <c r="B60" s="87"/>
      <c r="C60" s="73"/>
      <c r="D60" s="73"/>
      <c r="E60" s="41" t="s">
        <v>10</v>
      </c>
      <c r="F60" s="41" t="s">
        <v>140</v>
      </c>
      <c r="G60" s="41" t="s">
        <v>141</v>
      </c>
      <c r="H60" s="42">
        <v>0</v>
      </c>
      <c r="I60" s="17">
        <v>0</v>
      </c>
      <c r="J60" s="10" t="str">
        <f t="shared" si="5"/>
        <v/>
      </c>
      <c r="K60" s="11"/>
    </row>
    <row r="61" spans="2:13" ht="14">
      <c r="B61" s="87"/>
      <c r="C61" s="73"/>
      <c r="D61" s="73"/>
      <c r="E61" s="43" t="s">
        <v>10</v>
      </c>
      <c r="F61" s="41" t="s">
        <v>142</v>
      </c>
      <c r="G61" s="41" t="s">
        <v>143</v>
      </c>
      <c r="H61" s="9">
        <v>0</v>
      </c>
      <c r="I61" s="17">
        <v>0</v>
      </c>
      <c r="J61" s="10" t="str">
        <f t="shared" si="5"/>
        <v/>
      </c>
      <c r="K61" s="44"/>
    </row>
    <row r="62" spans="2:13" ht="14">
      <c r="B62" s="87"/>
      <c r="C62" s="73"/>
      <c r="D62" s="73"/>
      <c r="E62" s="41" t="s">
        <v>10</v>
      </c>
      <c r="F62" s="41" t="s">
        <v>144</v>
      </c>
      <c r="G62" s="41" t="s">
        <v>145</v>
      </c>
      <c r="H62" s="9">
        <v>210000</v>
      </c>
      <c r="I62" s="17" t="s">
        <v>35</v>
      </c>
      <c r="J62" s="10" t="str">
        <f t="shared" si="5"/>
        <v/>
      </c>
      <c r="K62" s="10"/>
    </row>
    <row r="63" spans="2:13" ht="14">
      <c r="B63" s="87"/>
      <c r="C63" s="73"/>
      <c r="D63" s="73"/>
      <c r="E63" s="45" t="s">
        <v>19</v>
      </c>
      <c r="F63" s="45" t="s">
        <v>146</v>
      </c>
      <c r="G63" s="45" t="s">
        <v>147</v>
      </c>
      <c r="H63" s="9" t="s">
        <v>35</v>
      </c>
      <c r="I63" s="17">
        <v>0</v>
      </c>
      <c r="J63" s="10" t="str">
        <f t="shared" si="5"/>
        <v/>
      </c>
      <c r="K63" s="46" t="s">
        <v>148</v>
      </c>
    </row>
    <row r="64" spans="2:13" ht="17">
      <c r="B64" s="87"/>
      <c r="C64" s="73"/>
      <c r="D64" s="74"/>
      <c r="E64" s="91" t="s">
        <v>13</v>
      </c>
      <c r="F64" s="84"/>
      <c r="G64" s="85"/>
      <c r="H64" s="12">
        <f t="shared" ref="H64:I64" si="9">SUM(H57:H63)</f>
        <v>210000</v>
      </c>
      <c r="I64" s="12">
        <f t="shared" si="9"/>
        <v>50000</v>
      </c>
      <c r="J64" s="13">
        <f t="shared" si="5"/>
        <v>0.23809523809523808</v>
      </c>
      <c r="K64" s="14"/>
    </row>
    <row r="65" spans="2:11" ht="14">
      <c r="B65" s="87"/>
      <c r="C65" s="73"/>
      <c r="D65" s="89" t="s">
        <v>149</v>
      </c>
      <c r="E65" s="8" t="s">
        <v>19</v>
      </c>
      <c r="F65" s="8" t="s">
        <v>150</v>
      </c>
      <c r="G65" s="8" t="s">
        <v>151</v>
      </c>
      <c r="H65" s="9">
        <v>0</v>
      </c>
      <c r="I65" s="17">
        <v>0</v>
      </c>
      <c r="J65" s="10" t="str">
        <f t="shared" si="5"/>
        <v/>
      </c>
      <c r="K65" s="11" t="s">
        <v>89</v>
      </c>
    </row>
    <row r="66" spans="2:11" ht="17">
      <c r="B66" s="87"/>
      <c r="C66" s="73"/>
      <c r="D66" s="74"/>
      <c r="E66" s="78" t="s">
        <v>13</v>
      </c>
      <c r="F66" s="76"/>
      <c r="G66" s="74"/>
      <c r="H66" s="30">
        <f t="shared" ref="H66:I66" si="10">SUM(H65)</f>
        <v>0</v>
      </c>
      <c r="I66" s="30">
        <f t="shared" si="10"/>
        <v>0</v>
      </c>
      <c r="J66" s="13" t="str">
        <f t="shared" si="5"/>
        <v/>
      </c>
      <c r="K66" s="14"/>
    </row>
    <row r="67" spans="2:11" ht="14">
      <c r="B67" s="87"/>
      <c r="C67" s="73"/>
      <c r="D67" s="77" t="s">
        <v>152</v>
      </c>
      <c r="E67" s="45" t="s">
        <v>10</v>
      </c>
      <c r="F67" s="8" t="s">
        <v>153</v>
      </c>
      <c r="G67" s="8" t="s">
        <v>154</v>
      </c>
      <c r="H67" s="9">
        <v>0</v>
      </c>
      <c r="I67" s="17">
        <v>0</v>
      </c>
      <c r="J67" s="10" t="str">
        <f t="shared" si="5"/>
        <v/>
      </c>
      <c r="K67" s="11" t="s">
        <v>155</v>
      </c>
    </row>
    <row r="68" spans="2:11" ht="14">
      <c r="B68" s="87"/>
      <c r="C68" s="73"/>
      <c r="D68" s="73"/>
      <c r="E68" s="45" t="s">
        <v>10</v>
      </c>
      <c r="F68" s="8" t="s">
        <v>156</v>
      </c>
      <c r="G68" s="8" t="s">
        <v>157</v>
      </c>
      <c r="H68" s="9">
        <v>1869492</v>
      </c>
      <c r="I68" s="17">
        <v>900000</v>
      </c>
      <c r="J68" s="10">
        <f t="shared" si="5"/>
        <v>0.48141420236085525</v>
      </c>
      <c r="K68" s="11" t="s">
        <v>158</v>
      </c>
    </row>
    <row r="69" spans="2:11" ht="17">
      <c r="B69" s="87"/>
      <c r="C69" s="73"/>
      <c r="D69" s="74"/>
      <c r="E69" s="78" t="s">
        <v>13</v>
      </c>
      <c r="F69" s="76"/>
      <c r="G69" s="74"/>
      <c r="H69" s="12">
        <f t="shared" ref="H69:I69" si="11">SUM(H67:H68)</f>
        <v>1869492</v>
      </c>
      <c r="I69" s="12">
        <f t="shared" si="11"/>
        <v>900000</v>
      </c>
      <c r="J69" s="13">
        <f t="shared" si="5"/>
        <v>0.48141420236085525</v>
      </c>
      <c r="K69" s="14"/>
    </row>
    <row r="70" spans="2:11" ht="14">
      <c r="B70" s="87"/>
      <c r="C70" s="73"/>
      <c r="D70" s="77" t="s">
        <v>159</v>
      </c>
      <c r="E70" s="8" t="s">
        <v>10</v>
      </c>
      <c r="F70" s="8" t="s">
        <v>160</v>
      </c>
      <c r="G70" s="8" t="s">
        <v>161</v>
      </c>
      <c r="H70" s="9">
        <v>0</v>
      </c>
      <c r="I70" s="17">
        <v>0</v>
      </c>
      <c r="J70" s="47" t="str">
        <f t="shared" si="5"/>
        <v/>
      </c>
      <c r="K70" s="48" t="s">
        <v>162</v>
      </c>
    </row>
    <row r="71" spans="2:11" ht="14">
      <c r="B71" s="87"/>
      <c r="C71" s="73"/>
      <c r="D71" s="73"/>
      <c r="E71" s="8" t="s">
        <v>10</v>
      </c>
      <c r="F71" s="8" t="s">
        <v>101</v>
      </c>
      <c r="G71" s="8" t="s">
        <v>163</v>
      </c>
      <c r="H71" s="9">
        <v>0</v>
      </c>
      <c r="I71" s="17">
        <v>0</v>
      </c>
      <c r="J71" s="47" t="str">
        <f t="shared" si="5"/>
        <v/>
      </c>
      <c r="K71" s="11"/>
    </row>
    <row r="72" spans="2:11" ht="14">
      <c r="B72" s="87"/>
      <c r="C72" s="73"/>
      <c r="D72" s="73"/>
      <c r="E72" s="8" t="s">
        <v>19</v>
      </c>
      <c r="F72" s="8" t="s">
        <v>164</v>
      </c>
      <c r="G72" s="8" t="s">
        <v>165</v>
      </c>
      <c r="H72" s="9" t="s">
        <v>35</v>
      </c>
      <c r="I72" s="17">
        <v>0</v>
      </c>
      <c r="J72" s="47" t="str">
        <f t="shared" si="5"/>
        <v/>
      </c>
      <c r="K72" s="11" t="s">
        <v>166</v>
      </c>
    </row>
    <row r="73" spans="2:11" ht="17">
      <c r="B73" s="87"/>
      <c r="C73" s="73"/>
      <c r="D73" s="74"/>
      <c r="E73" s="78" t="s">
        <v>13</v>
      </c>
      <c r="F73" s="76"/>
      <c r="G73" s="74"/>
      <c r="H73" s="12">
        <f>SUM(H70)</f>
        <v>0</v>
      </c>
      <c r="I73" s="12">
        <f>SUM(I70:I72)</f>
        <v>0</v>
      </c>
      <c r="J73" s="13" t="str">
        <f t="shared" si="5"/>
        <v/>
      </c>
      <c r="K73" s="14"/>
    </row>
    <row r="74" spans="2:11" ht="15">
      <c r="B74" s="87"/>
      <c r="C74" s="73"/>
      <c r="D74" s="79" t="s">
        <v>123</v>
      </c>
      <c r="E74" s="26" t="s">
        <v>10</v>
      </c>
      <c r="F74" s="26" t="s">
        <v>123</v>
      </c>
      <c r="G74" s="26" t="s">
        <v>167</v>
      </c>
      <c r="H74" s="49">
        <v>0</v>
      </c>
      <c r="I74" s="49">
        <v>120000</v>
      </c>
      <c r="J74" s="47" t="str">
        <f t="shared" si="5"/>
        <v/>
      </c>
      <c r="K74" s="19" t="s">
        <v>168</v>
      </c>
    </row>
    <row r="75" spans="2:11" ht="15">
      <c r="B75" s="87"/>
      <c r="C75" s="73"/>
      <c r="D75" s="74"/>
      <c r="E75" s="80" t="s">
        <v>13</v>
      </c>
      <c r="F75" s="76"/>
      <c r="G75" s="74"/>
      <c r="H75" s="50">
        <f t="shared" ref="H75:I75" si="12">SUM(H74)</f>
        <v>0</v>
      </c>
      <c r="I75" s="50">
        <f t="shared" si="12"/>
        <v>120000</v>
      </c>
      <c r="J75" s="13" t="str">
        <f t="shared" si="5"/>
        <v/>
      </c>
      <c r="K75" s="29"/>
    </row>
    <row r="76" spans="2:11" ht="32">
      <c r="B76" s="87"/>
      <c r="C76" s="73"/>
      <c r="D76" s="79" t="s">
        <v>169</v>
      </c>
      <c r="E76" s="51" t="s">
        <v>19</v>
      </c>
      <c r="F76" s="51" t="s">
        <v>170</v>
      </c>
      <c r="G76" s="51" t="s">
        <v>171</v>
      </c>
      <c r="H76" s="52" t="s">
        <v>35</v>
      </c>
      <c r="I76" s="52">
        <v>1230000</v>
      </c>
      <c r="J76" s="47" t="str">
        <f t="shared" si="5"/>
        <v/>
      </c>
      <c r="K76" s="53" t="s">
        <v>172</v>
      </c>
    </row>
    <row r="77" spans="2:11" ht="15">
      <c r="B77" s="87"/>
      <c r="C77" s="73"/>
      <c r="D77" s="73"/>
      <c r="E77" s="51" t="s">
        <v>19</v>
      </c>
      <c r="F77" s="51" t="s">
        <v>173</v>
      </c>
      <c r="G77" s="51" t="s">
        <v>174</v>
      </c>
      <c r="H77" s="52">
        <v>0</v>
      </c>
      <c r="I77" s="52">
        <v>0</v>
      </c>
      <c r="J77" s="47" t="str">
        <f t="shared" si="5"/>
        <v/>
      </c>
      <c r="K77" s="54"/>
    </row>
    <row r="78" spans="2:11" ht="15">
      <c r="B78" s="87"/>
      <c r="C78" s="73"/>
      <c r="D78" s="73"/>
      <c r="E78" s="51" t="s">
        <v>19</v>
      </c>
      <c r="F78" s="51" t="s">
        <v>175</v>
      </c>
      <c r="G78" s="51" t="s">
        <v>176</v>
      </c>
      <c r="H78" s="52" t="s">
        <v>35</v>
      </c>
      <c r="I78" s="52">
        <v>10000</v>
      </c>
      <c r="J78" s="47" t="str">
        <f t="shared" si="5"/>
        <v/>
      </c>
      <c r="K78" s="54" t="s">
        <v>177</v>
      </c>
    </row>
    <row r="79" spans="2:11" ht="15">
      <c r="B79" s="87"/>
      <c r="C79" s="73"/>
      <c r="D79" s="74"/>
      <c r="E79" s="80" t="s">
        <v>13</v>
      </c>
      <c r="F79" s="76"/>
      <c r="G79" s="74"/>
      <c r="H79" s="50">
        <f t="shared" ref="H79:I79" si="13">SUM(H76:H77)</f>
        <v>0</v>
      </c>
      <c r="I79" s="50">
        <f t="shared" si="13"/>
        <v>1230000</v>
      </c>
      <c r="J79" s="13" t="str">
        <f t="shared" si="5"/>
        <v/>
      </c>
      <c r="K79" s="29"/>
    </row>
    <row r="80" spans="2:11" ht="15">
      <c r="B80" s="87"/>
      <c r="C80" s="73"/>
      <c r="D80" s="79" t="s">
        <v>178</v>
      </c>
      <c r="E80" s="26" t="s">
        <v>19</v>
      </c>
      <c r="F80" s="26" t="s">
        <v>179</v>
      </c>
      <c r="G80" s="26" t="s">
        <v>180</v>
      </c>
      <c r="H80" s="49" t="s">
        <v>35</v>
      </c>
      <c r="I80" s="49">
        <v>0</v>
      </c>
      <c r="J80" s="47" t="str">
        <f t="shared" si="5"/>
        <v/>
      </c>
      <c r="K80" s="19" t="s">
        <v>181</v>
      </c>
    </row>
    <row r="81" spans="2:11" ht="15">
      <c r="B81" s="87"/>
      <c r="C81" s="73"/>
      <c r="D81" s="74"/>
      <c r="E81" s="80" t="s">
        <v>13</v>
      </c>
      <c r="F81" s="76"/>
      <c r="G81" s="74"/>
      <c r="H81" s="50">
        <f t="shared" ref="H81:I81" si="14">SUM(H80)</f>
        <v>0</v>
      </c>
      <c r="I81" s="50">
        <f t="shared" si="14"/>
        <v>0</v>
      </c>
      <c r="J81" s="13" t="str">
        <f t="shared" si="5"/>
        <v/>
      </c>
      <c r="K81" s="29"/>
    </row>
    <row r="82" spans="2:11" ht="15">
      <c r="B82" s="87"/>
      <c r="C82" s="73"/>
      <c r="D82" s="79" t="s">
        <v>182</v>
      </c>
      <c r="E82" s="26" t="s">
        <v>19</v>
      </c>
      <c r="F82" s="26" t="s">
        <v>183</v>
      </c>
      <c r="G82" s="26" t="s">
        <v>184</v>
      </c>
      <c r="H82" s="49" t="s">
        <v>35</v>
      </c>
      <c r="I82" s="49">
        <v>0</v>
      </c>
      <c r="J82" s="47" t="str">
        <f t="shared" si="5"/>
        <v/>
      </c>
      <c r="K82" s="19" t="s">
        <v>185</v>
      </c>
    </row>
    <row r="83" spans="2:11" ht="15">
      <c r="B83" s="87"/>
      <c r="C83" s="73"/>
      <c r="D83" s="73"/>
      <c r="E83" s="26" t="s">
        <v>19</v>
      </c>
      <c r="F83" s="26" t="s">
        <v>186</v>
      </c>
      <c r="G83" s="26" t="s">
        <v>187</v>
      </c>
      <c r="H83" s="49" t="s">
        <v>35</v>
      </c>
      <c r="I83" s="49">
        <v>3500000</v>
      </c>
      <c r="J83" s="47" t="str">
        <f t="shared" si="5"/>
        <v/>
      </c>
      <c r="K83" s="19" t="s">
        <v>188</v>
      </c>
    </row>
    <row r="84" spans="2:11" ht="14">
      <c r="B84" s="87"/>
      <c r="C84" s="73"/>
      <c r="D84" s="73"/>
      <c r="E84" s="26" t="s">
        <v>19</v>
      </c>
      <c r="F84" s="26" t="s">
        <v>150</v>
      </c>
      <c r="G84" s="26" t="s">
        <v>189</v>
      </c>
      <c r="H84" s="49" t="s">
        <v>35</v>
      </c>
      <c r="I84" s="49">
        <v>600000</v>
      </c>
      <c r="J84" s="47" t="str">
        <f t="shared" si="5"/>
        <v/>
      </c>
      <c r="K84" s="55" t="s">
        <v>190</v>
      </c>
    </row>
    <row r="85" spans="2:11" ht="16">
      <c r="B85" s="87"/>
      <c r="C85" s="73"/>
      <c r="D85" s="73"/>
      <c r="E85" s="26" t="s">
        <v>19</v>
      </c>
      <c r="F85" s="26" t="s">
        <v>123</v>
      </c>
      <c r="G85" s="26" t="s">
        <v>191</v>
      </c>
      <c r="H85" s="49" t="s">
        <v>35</v>
      </c>
      <c r="I85" s="49">
        <v>300000</v>
      </c>
      <c r="J85" s="47" t="str">
        <f t="shared" si="5"/>
        <v/>
      </c>
      <c r="K85" s="56" t="s">
        <v>192</v>
      </c>
    </row>
    <row r="86" spans="2:11" ht="15">
      <c r="B86" s="87"/>
      <c r="C86" s="73"/>
      <c r="D86" s="74"/>
      <c r="E86" s="80" t="s">
        <v>13</v>
      </c>
      <c r="F86" s="76"/>
      <c r="G86" s="74"/>
      <c r="H86" s="50">
        <f t="shared" ref="H86:I86" si="15">SUM(H82:H85)</f>
        <v>0</v>
      </c>
      <c r="I86" s="50">
        <f t="shared" si="15"/>
        <v>4400000</v>
      </c>
      <c r="J86" s="13" t="str">
        <f t="shared" si="5"/>
        <v/>
      </c>
      <c r="K86" s="29"/>
    </row>
    <row r="87" spans="2:11" ht="17">
      <c r="B87" s="87"/>
      <c r="C87" s="74"/>
      <c r="D87" s="81" t="s">
        <v>193</v>
      </c>
      <c r="E87" s="76"/>
      <c r="F87" s="76"/>
      <c r="G87" s="74"/>
      <c r="H87" s="57">
        <f>SUM(H35,H40,H42,H53,H56,H64,H66,H69,H73,H75,H79)</f>
        <v>2444785</v>
      </c>
      <c r="I87" s="57">
        <f>SUM(I35,I40,I42,I53,I56,I64,I66,I69,I73,I75,I79,I81,I86)</f>
        <v>34832410</v>
      </c>
      <c r="J87" s="58">
        <f t="shared" si="5"/>
        <v>14.247637317800951</v>
      </c>
      <c r="K87" s="59"/>
    </row>
    <row r="88" spans="2:11" ht="15">
      <c r="B88" s="88"/>
      <c r="C88" s="82" t="s">
        <v>46</v>
      </c>
      <c r="D88" s="76"/>
      <c r="E88" s="76"/>
      <c r="F88" s="76"/>
      <c r="G88" s="74"/>
      <c r="H88" s="22">
        <f t="shared" ref="H88:I88" si="16">H87</f>
        <v>2444785</v>
      </c>
      <c r="I88" s="22">
        <f t="shared" si="16"/>
        <v>34832410</v>
      </c>
      <c r="J88" s="23">
        <f t="shared" si="5"/>
        <v>14.247637317800951</v>
      </c>
      <c r="K88" s="60" t="s">
        <v>194</v>
      </c>
    </row>
    <row r="89" spans="2:11" ht="13">
      <c r="H89" s="1"/>
      <c r="I89" s="2"/>
      <c r="K89" s="3"/>
    </row>
    <row r="90" spans="2:11" ht="17">
      <c r="F90" s="61"/>
      <c r="G90" s="62" t="s">
        <v>195</v>
      </c>
      <c r="H90" s="1"/>
      <c r="I90" s="2"/>
      <c r="K90" s="3"/>
    </row>
    <row r="91" spans="2:11" ht="14">
      <c r="F91" s="63" t="s">
        <v>196</v>
      </c>
      <c r="G91" s="64">
        <f>I19</f>
        <v>36422450</v>
      </c>
      <c r="H91" s="1"/>
      <c r="I91" s="2"/>
      <c r="K91" s="3"/>
    </row>
    <row r="92" spans="2:11" ht="14">
      <c r="F92" s="63" t="s">
        <v>47</v>
      </c>
      <c r="G92" s="64">
        <f>I88</f>
        <v>34832410</v>
      </c>
      <c r="H92" s="1"/>
      <c r="I92" s="2"/>
      <c r="K92" s="3"/>
    </row>
    <row r="93" spans="2:11" ht="13">
      <c r="F93" s="65" t="s">
        <v>197</v>
      </c>
      <c r="G93" s="66">
        <f>G91-G92</f>
        <v>1590040</v>
      </c>
      <c r="H93" s="1"/>
      <c r="I93" s="2"/>
      <c r="K93" s="3"/>
    </row>
    <row r="94" spans="2:11" ht="17">
      <c r="F94" s="67"/>
      <c r="G94" s="67"/>
      <c r="H94" s="1"/>
      <c r="I94" s="2"/>
      <c r="K94" s="3"/>
    </row>
    <row r="95" spans="2:11" ht="17">
      <c r="F95" s="67"/>
      <c r="G95" s="67"/>
      <c r="H95" s="1"/>
      <c r="I95" s="2"/>
      <c r="K95" s="3"/>
    </row>
    <row r="96" spans="2:11" ht="17">
      <c r="F96" s="61"/>
      <c r="G96" s="68" t="s">
        <v>198</v>
      </c>
      <c r="H96" s="1"/>
      <c r="I96" s="2"/>
      <c r="K96" s="3"/>
    </row>
    <row r="97" spans="6:11" ht="13">
      <c r="F97" s="69" t="s">
        <v>10</v>
      </c>
      <c r="G97" s="64">
        <f>SUMIF($E$23:$E$87, "=본회계", $I$23:$I$87)</f>
        <v>1582410</v>
      </c>
      <c r="H97" s="1"/>
      <c r="I97" s="1"/>
      <c r="K97" s="3"/>
    </row>
    <row r="98" spans="6:11" ht="13">
      <c r="F98" s="69" t="s">
        <v>14</v>
      </c>
      <c r="G98" s="64">
        <f>SUMIF($E$23:$E$87, "=학생", $I$23:$I$87)</f>
        <v>0</v>
      </c>
      <c r="H98" s="1"/>
      <c r="I98" s="2"/>
      <c r="J98" s="70"/>
      <c r="K98" s="3"/>
    </row>
    <row r="99" spans="6:11" ht="13">
      <c r="F99" s="69" t="s">
        <v>19</v>
      </c>
      <c r="G99" s="64">
        <f>SUMIF($E$23:$E$87, "=자치", $I$23:$I$87)</f>
        <v>33260000</v>
      </c>
      <c r="H99" s="1"/>
      <c r="I99" s="2"/>
      <c r="K99" s="3"/>
    </row>
    <row r="100" spans="6:11" ht="13">
      <c r="F100" s="65" t="s">
        <v>193</v>
      </c>
      <c r="G100" s="71">
        <f>SUM(G97:G99)</f>
        <v>34842410</v>
      </c>
      <c r="H100" s="1"/>
      <c r="I100" s="2"/>
      <c r="K100" s="3"/>
    </row>
    <row r="101" spans="6:11" ht="13">
      <c r="H101" s="1"/>
      <c r="I101" s="2"/>
      <c r="K101" s="3"/>
    </row>
    <row r="102" spans="6:11" ht="13">
      <c r="H102" s="1"/>
      <c r="I102" s="2"/>
      <c r="K102" s="3"/>
    </row>
    <row r="103" spans="6:11" ht="13">
      <c r="H103" s="1"/>
      <c r="I103" s="2"/>
      <c r="K103" s="3"/>
    </row>
    <row r="104" spans="6:11" ht="13">
      <c r="H104" s="1"/>
      <c r="I104" s="2"/>
      <c r="K104" s="3"/>
    </row>
    <row r="105" spans="6:11" ht="13">
      <c r="H105" s="1"/>
      <c r="I105" s="2"/>
      <c r="K105" s="3"/>
    </row>
    <row r="106" spans="6:11" ht="13">
      <c r="H106" s="1"/>
      <c r="I106" s="2"/>
      <c r="K106" s="3"/>
    </row>
    <row r="107" spans="6:11" ht="13">
      <c r="H107" s="1"/>
      <c r="I107" s="2"/>
      <c r="K107" s="3"/>
    </row>
    <row r="108" spans="6:11" ht="13">
      <c r="H108" s="1"/>
      <c r="I108" s="2"/>
      <c r="K108" s="3"/>
    </row>
    <row r="109" spans="6:11" ht="13">
      <c r="H109" s="1"/>
      <c r="I109" s="2"/>
      <c r="K109" s="3"/>
    </row>
    <row r="110" spans="6:11" ht="13">
      <c r="H110" s="1"/>
      <c r="I110" s="1"/>
      <c r="K110" s="3"/>
    </row>
    <row r="111" spans="6:11" ht="13">
      <c r="H111" s="1"/>
      <c r="I111" s="1"/>
      <c r="K111" s="3"/>
    </row>
    <row r="112" spans="6:11" ht="13">
      <c r="H112" s="1"/>
      <c r="I112" s="2"/>
      <c r="K112" s="3"/>
    </row>
    <row r="113" spans="8:11" ht="13">
      <c r="H113" s="1"/>
      <c r="I113" s="2"/>
      <c r="K113" s="3"/>
    </row>
    <row r="114" spans="8:11" ht="13">
      <c r="H114" s="1"/>
      <c r="I114" s="2"/>
      <c r="K114" s="3"/>
    </row>
    <row r="115" spans="8:11" ht="13">
      <c r="H115" s="1"/>
      <c r="I115" s="2"/>
      <c r="K115" s="3"/>
    </row>
    <row r="116" spans="8:11" ht="13">
      <c r="H116" s="1"/>
      <c r="I116" s="2"/>
      <c r="K116" s="3"/>
    </row>
    <row r="117" spans="8:11" ht="13">
      <c r="H117" s="1"/>
      <c r="I117" s="2"/>
      <c r="K117" s="3"/>
    </row>
    <row r="118" spans="8:11" ht="13">
      <c r="H118" s="1"/>
      <c r="I118" s="2"/>
      <c r="K118" s="3"/>
    </row>
    <row r="119" spans="8:11" ht="13">
      <c r="H119" s="1"/>
      <c r="I119" s="2"/>
      <c r="K119" s="3"/>
    </row>
    <row r="120" spans="8:11" ht="13">
      <c r="H120" s="1"/>
      <c r="I120" s="2"/>
      <c r="K120" s="3"/>
    </row>
    <row r="121" spans="8:11" ht="13">
      <c r="H121" s="1"/>
      <c r="I121" s="2"/>
      <c r="K121" s="3"/>
    </row>
    <row r="122" spans="8:11" ht="13">
      <c r="H122" s="1"/>
      <c r="I122" s="2"/>
      <c r="K122" s="3"/>
    </row>
    <row r="123" spans="8:11" ht="13">
      <c r="H123" s="1"/>
      <c r="I123" s="2"/>
      <c r="K123" s="3"/>
    </row>
    <row r="124" spans="8:11" ht="13">
      <c r="H124" s="1"/>
      <c r="I124" s="2"/>
      <c r="K124" s="3"/>
    </row>
    <row r="125" spans="8:11" ht="13">
      <c r="H125" s="1"/>
      <c r="I125" s="2"/>
      <c r="K125" s="3"/>
    </row>
    <row r="126" spans="8:11" ht="13">
      <c r="H126" s="1"/>
      <c r="I126" s="2"/>
      <c r="K126" s="3"/>
    </row>
    <row r="127" spans="8:11" ht="13">
      <c r="H127" s="1"/>
      <c r="I127" s="2"/>
      <c r="K127" s="3"/>
    </row>
    <row r="128" spans="8:11" ht="13">
      <c r="H128" s="1"/>
      <c r="I128" s="2"/>
      <c r="K128" s="3"/>
    </row>
    <row r="129" spans="8:11" ht="13">
      <c r="H129" s="1"/>
      <c r="I129" s="2"/>
      <c r="K129" s="3"/>
    </row>
    <row r="130" spans="8:11" ht="13">
      <c r="H130" s="1"/>
      <c r="I130" s="2"/>
      <c r="K130" s="3"/>
    </row>
    <row r="131" spans="8:11" ht="13">
      <c r="H131" s="1"/>
      <c r="I131" s="2"/>
      <c r="K131" s="3"/>
    </row>
    <row r="132" spans="8:11" ht="13">
      <c r="H132" s="1"/>
      <c r="I132" s="2"/>
      <c r="K132" s="3"/>
    </row>
    <row r="133" spans="8:11" ht="13">
      <c r="H133" s="1"/>
      <c r="I133" s="2"/>
      <c r="K133" s="3"/>
    </row>
    <row r="134" spans="8:11" ht="13">
      <c r="H134" s="1"/>
      <c r="I134" s="2"/>
      <c r="K134" s="3"/>
    </row>
    <row r="135" spans="8:11" ht="13">
      <c r="H135" s="1"/>
      <c r="I135" s="2"/>
      <c r="K135" s="3"/>
    </row>
    <row r="136" spans="8:11" ht="13">
      <c r="H136" s="1"/>
      <c r="I136" s="2"/>
      <c r="K136" s="3"/>
    </row>
    <row r="137" spans="8:11" ht="13">
      <c r="H137" s="1"/>
      <c r="I137" s="2"/>
      <c r="K137" s="3"/>
    </row>
    <row r="138" spans="8:11" ht="13">
      <c r="H138" s="1"/>
      <c r="I138" s="2"/>
      <c r="K138" s="3"/>
    </row>
    <row r="139" spans="8:11" ht="13">
      <c r="H139" s="1"/>
      <c r="I139" s="2"/>
      <c r="K139" s="3"/>
    </row>
    <row r="140" spans="8:11" ht="13">
      <c r="H140" s="1"/>
      <c r="I140" s="2"/>
      <c r="K140" s="3"/>
    </row>
    <row r="141" spans="8:11" ht="13">
      <c r="H141" s="1"/>
      <c r="I141" s="2"/>
      <c r="K141" s="3"/>
    </row>
    <row r="142" spans="8:11" ht="13">
      <c r="H142" s="1"/>
      <c r="I142" s="2"/>
      <c r="K142" s="3"/>
    </row>
    <row r="143" spans="8:11" ht="13">
      <c r="H143" s="1"/>
      <c r="I143" s="2"/>
      <c r="K143" s="3"/>
    </row>
    <row r="144" spans="8:11" ht="13">
      <c r="H144" s="1"/>
      <c r="I144" s="2"/>
      <c r="K144" s="3"/>
    </row>
    <row r="145" spans="8:11" ht="13">
      <c r="H145" s="1"/>
      <c r="I145" s="2"/>
      <c r="K145" s="3"/>
    </row>
    <row r="146" spans="8:11" ht="13">
      <c r="H146" s="1"/>
      <c r="I146" s="2"/>
      <c r="K146" s="3"/>
    </row>
    <row r="147" spans="8:11" ht="13">
      <c r="H147" s="1"/>
      <c r="I147" s="2"/>
      <c r="K147" s="3"/>
    </row>
    <row r="148" spans="8:11" ht="13">
      <c r="H148" s="1"/>
      <c r="I148" s="2"/>
      <c r="K148" s="3"/>
    </row>
    <row r="149" spans="8:11" ht="13">
      <c r="H149" s="1"/>
      <c r="I149" s="2"/>
      <c r="K149" s="3"/>
    </row>
    <row r="150" spans="8:11" ht="13">
      <c r="H150" s="1"/>
      <c r="I150" s="2"/>
      <c r="K150" s="3"/>
    </row>
    <row r="151" spans="8:11" ht="13">
      <c r="H151" s="1"/>
      <c r="I151" s="2"/>
      <c r="K151" s="3"/>
    </row>
    <row r="152" spans="8:11" ht="13">
      <c r="H152" s="1"/>
      <c r="I152" s="2"/>
      <c r="K152" s="3"/>
    </row>
    <row r="153" spans="8:11" ht="13">
      <c r="H153" s="1"/>
      <c r="I153" s="2"/>
      <c r="K153" s="3"/>
    </row>
    <row r="154" spans="8:11" ht="13">
      <c r="H154" s="1"/>
      <c r="I154" s="2"/>
      <c r="K154" s="3"/>
    </row>
    <row r="155" spans="8:11" ht="13">
      <c r="H155" s="1"/>
      <c r="I155" s="2"/>
      <c r="K155" s="3"/>
    </row>
    <row r="156" spans="8:11" ht="13">
      <c r="H156" s="1"/>
      <c r="I156" s="2"/>
      <c r="K156" s="3"/>
    </row>
    <row r="157" spans="8:11" ht="13">
      <c r="H157" s="1"/>
      <c r="I157" s="2"/>
      <c r="K157" s="3"/>
    </row>
    <row r="158" spans="8:11" ht="13">
      <c r="H158" s="1"/>
      <c r="I158" s="2"/>
      <c r="K158" s="3"/>
    </row>
    <row r="159" spans="8:11" ht="13">
      <c r="H159" s="1"/>
      <c r="I159" s="2"/>
      <c r="K159" s="3"/>
    </row>
    <row r="160" spans="8:11" ht="13">
      <c r="H160" s="1"/>
      <c r="I160" s="2"/>
      <c r="K160" s="3"/>
    </row>
    <row r="161" spans="8:11" ht="13">
      <c r="H161" s="1"/>
      <c r="I161" s="2"/>
      <c r="K161" s="3"/>
    </row>
    <row r="162" spans="8:11" ht="13">
      <c r="H162" s="1"/>
      <c r="I162" s="2"/>
      <c r="K162" s="3"/>
    </row>
    <row r="163" spans="8:11" ht="13">
      <c r="H163" s="1"/>
      <c r="I163" s="2"/>
      <c r="K163" s="3"/>
    </row>
    <row r="164" spans="8:11" ht="13">
      <c r="H164" s="1"/>
      <c r="I164" s="2"/>
      <c r="K164" s="3"/>
    </row>
    <row r="165" spans="8:11" ht="13">
      <c r="H165" s="1"/>
      <c r="I165" s="2"/>
      <c r="K165" s="3"/>
    </row>
    <row r="166" spans="8:11" ht="13">
      <c r="H166" s="1"/>
      <c r="I166" s="2"/>
      <c r="K166" s="3"/>
    </row>
    <row r="167" spans="8:11" ht="13">
      <c r="H167" s="1"/>
      <c r="I167" s="2"/>
      <c r="K167" s="3"/>
    </row>
    <row r="168" spans="8:11" ht="13">
      <c r="H168" s="1"/>
      <c r="I168" s="2"/>
      <c r="K168" s="3"/>
    </row>
    <row r="169" spans="8:11" ht="13">
      <c r="H169" s="1"/>
      <c r="I169" s="2"/>
      <c r="K169" s="3"/>
    </row>
    <row r="170" spans="8:11" ht="13">
      <c r="H170" s="1"/>
      <c r="I170" s="2"/>
      <c r="K170" s="3"/>
    </row>
    <row r="171" spans="8:11" ht="13">
      <c r="H171" s="1"/>
      <c r="I171" s="2"/>
      <c r="K171" s="3"/>
    </row>
    <row r="172" spans="8:11" ht="13">
      <c r="H172" s="1"/>
      <c r="I172" s="2"/>
      <c r="K172" s="3"/>
    </row>
    <row r="173" spans="8:11" ht="13">
      <c r="H173" s="1"/>
      <c r="I173" s="2"/>
      <c r="K173" s="3"/>
    </row>
    <row r="174" spans="8:11" ht="13">
      <c r="H174" s="1"/>
      <c r="I174" s="2"/>
      <c r="K174" s="3"/>
    </row>
    <row r="175" spans="8:11" ht="13">
      <c r="H175" s="1"/>
      <c r="I175" s="2"/>
      <c r="K175" s="3"/>
    </row>
    <row r="176" spans="8:11" ht="13">
      <c r="H176" s="1"/>
      <c r="I176" s="2"/>
      <c r="K176" s="3"/>
    </row>
    <row r="177" spans="8:11" ht="13">
      <c r="H177" s="1"/>
      <c r="I177" s="2"/>
      <c r="K177" s="3"/>
    </row>
    <row r="178" spans="8:11" ht="13">
      <c r="H178" s="1"/>
      <c r="I178" s="2"/>
      <c r="K178" s="3"/>
    </row>
    <row r="179" spans="8:11" ht="13">
      <c r="H179" s="1"/>
      <c r="I179" s="2"/>
      <c r="K179" s="3"/>
    </row>
    <row r="180" spans="8:11" ht="13">
      <c r="H180" s="1"/>
      <c r="I180" s="2"/>
      <c r="K180" s="3"/>
    </row>
    <row r="181" spans="8:11" ht="13">
      <c r="H181" s="1"/>
      <c r="I181" s="2"/>
      <c r="K181" s="3"/>
    </row>
    <row r="182" spans="8:11" ht="13">
      <c r="H182" s="1"/>
      <c r="I182" s="2"/>
      <c r="K182" s="3"/>
    </row>
    <row r="183" spans="8:11" ht="13">
      <c r="H183" s="1"/>
      <c r="I183" s="2"/>
      <c r="K183" s="3"/>
    </row>
    <row r="184" spans="8:11" ht="13">
      <c r="H184" s="1"/>
      <c r="I184" s="2"/>
      <c r="K184" s="3"/>
    </row>
    <row r="185" spans="8:11" ht="13">
      <c r="H185" s="1"/>
      <c r="I185" s="2"/>
      <c r="K185" s="3"/>
    </row>
    <row r="186" spans="8:11" ht="13">
      <c r="H186" s="1"/>
      <c r="I186" s="2"/>
      <c r="K186" s="3"/>
    </row>
    <row r="187" spans="8:11" ht="13">
      <c r="H187" s="1"/>
      <c r="I187" s="2"/>
      <c r="K187" s="3"/>
    </row>
    <row r="188" spans="8:11" ht="13">
      <c r="H188" s="1"/>
      <c r="I188" s="2"/>
      <c r="K188" s="3"/>
    </row>
    <row r="189" spans="8:11" ht="13">
      <c r="H189" s="1"/>
      <c r="I189" s="2"/>
      <c r="K189" s="3"/>
    </row>
    <row r="190" spans="8:11" ht="13">
      <c r="H190" s="1"/>
      <c r="I190" s="2"/>
      <c r="K190" s="3"/>
    </row>
    <row r="191" spans="8:11" ht="13">
      <c r="H191" s="1"/>
      <c r="I191" s="2"/>
      <c r="K191" s="3"/>
    </row>
    <row r="192" spans="8:11" ht="13">
      <c r="H192" s="1"/>
      <c r="I192" s="2"/>
      <c r="K192" s="3"/>
    </row>
    <row r="193" spans="8:11" ht="13">
      <c r="H193" s="1"/>
      <c r="I193" s="2"/>
      <c r="K193" s="3"/>
    </row>
    <row r="194" spans="8:11" ht="13">
      <c r="H194" s="1"/>
      <c r="I194" s="2"/>
      <c r="K194" s="3"/>
    </row>
    <row r="195" spans="8:11" ht="13">
      <c r="H195" s="1"/>
      <c r="I195" s="2"/>
      <c r="K195" s="3"/>
    </row>
    <row r="196" spans="8:11" ht="13">
      <c r="H196" s="1"/>
      <c r="I196" s="2"/>
      <c r="K196" s="3"/>
    </row>
    <row r="197" spans="8:11" ht="13">
      <c r="H197" s="1"/>
      <c r="I197" s="2"/>
      <c r="K197" s="3"/>
    </row>
    <row r="198" spans="8:11" ht="13">
      <c r="H198" s="1"/>
      <c r="I198" s="2"/>
      <c r="K198" s="3"/>
    </row>
    <row r="199" spans="8:11" ht="13">
      <c r="H199" s="1"/>
      <c r="I199" s="2"/>
      <c r="K199" s="3"/>
    </row>
    <row r="200" spans="8:11" ht="13">
      <c r="H200" s="1"/>
      <c r="I200" s="2"/>
      <c r="K200" s="3"/>
    </row>
    <row r="201" spans="8:11" ht="13">
      <c r="H201" s="1"/>
      <c r="I201" s="2"/>
      <c r="K201" s="3"/>
    </row>
    <row r="202" spans="8:11" ht="13">
      <c r="H202" s="1"/>
      <c r="I202" s="2"/>
      <c r="K202" s="3"/>
    </row>
    <row r="203" spans="8:11" ht="13">
      <c r="H203" s="1"/>
      <c r="I203" s="2"/>
      <c r="K203" s="3"/>
    </row>
    <row r="204" spans="8:11" ht="13">
      <c r="H204" s="1"/>
      <c r="I204" s="2"/>
      <c r="K204" s="3"/>
    </row>
    <row r="205" spans="8:11" ht="13">
      <c r="H205" s="1"/>
      <c r="I205" s="2"/>
      <c r="K205" s="3"/>
    </row>
    <row r="206" spans="8:11" ht="13">
      <c r="H206" s="1"/>
      <c r="I206" s="2"/>
      <c r="K206" s="3"/>
    </row>
    <row r="207" spans="8:11" ht="13">
      <c r="H207" s="1"/>
      <c r="I207" s="2"/>
      <c r="K207" s="3"/>
    </row>
    <row r="208" spans="8:11" ht="13">
      <c r="H208" s="1"/>
      <c r="I208" s="2"/>
      <c r="K208" s="3"/>
    </row>
    <row r="209" spans="8:11" ht="13">
      <c r="H209" s="1"/>
      <c r="I209" s="2"/>
      <c r="K209" s="3"/>
    </row>
    <row r="210" spans="8:11" ht="13">
      <c r="H210" s="1"/>
      <c r="I210" s="2"/>
      <c r="K210" s="3"/>
    </row>
    <row r="211" spans="8:11" ht="13">
      <c r="H211" s="1"/>
      <c r="I211" s="2"/>
      <c r="K211" s="3"/>
    </row>
    <row r="212" spans="8:11" ht="13">
      <c r="H212" s="1"/>
      <c r="I212" s="2"/>
      <c r="K212" s="3"/>
    </row>
    <row r="213" spans="8:11" ht="13">
      <c r="H213" s="1"/>
      <c r="I213" s="2"/>
      <c r="K213" s="3"/>
    </row>
    <row r="214" spans="8:11" ht="13">
      <c r="H214" s="1"/>
      <c r="I214" s="2"/>
      <c r="K214" s="3"/>
    </row>
    <row r="215" spans="8:11" ht="13">
      <c r="H215" s="1"/>
      <c r="I215" s="2"/>
      <c r="K215" s="3"/>
    </row>
    <row r="216" spans="8:11" ht="13">
      <c r="H216" s="1"/>
      <c r="I216" s="2"/>
      <c r="K216" s="3"/>
    </row>
    <row r="217" spans="8:11" ht="13">
      <c r="H217" s="1"/>
      <c r="I217" s="2"/>
      <c r="K217" s="3"/>
    </row>
    <row r="218" spans="8:11" ht="13">
      <c r="H218" s="1"/>
      <c r="I218" s="2"/>
      <c r="K218" s="3"/>
    </row>
    <row r="219" spans="8:11" ht="13">
      <c r="H219" s="1"/>
      <c r="I219" s="2"/>
      <c r="K219" s="3"/>
    </row>
    <row r="220" spans="8:11" ht="13">
      <c r="H220" s="1"/>
      <c r="I220" s="2"/>
      <c r="K220" s="3"/>
    </row>
    <row r="221" spans="8:11" ht="13">
      <c r="H221" s="1"/>
      <c r="I221" s="2"/>
      <c r="K221" s="3"/>
    </row>
    <row r="222" spans="8:11" ht="13">
      <c r="H222" s="1"/>
      <c r="I222" s="2"/>
      <c r="K222" s="3"/>
    </row>
    <row r="223" spans="8:11" ht="13">
      <c r="H223" s="1"/>
      <c r="I223" s="2"/>
      <c r="K223" s="3"/>
    </row>
    <row r="224" spans="8:11" ht="13">
      <c r="H224" s="1"/>
      <c r="I224" s="2"/>
      <c r="K224" s="3"/>
    </row>
    <row r="225" spans="8:11" ht="13">
      <c r="H225" s="1"/>
      <c r="I225" s="2"/>
      <c r="K225" s="3"/>
    </row>
    <row r="226" spans="8:11" ht="13">
      <c r="H226" s="1"/>
      <c r="I226" s="2"/>
      <c r="K226" s="3"/>
    </row>
    <row r="227" spans="8:11" ht="13">
      <c r="H227" s="1"/>
      <c r="I227" s="2"/>
      <c r="K227" s="3"/>
    </row>
    <row r="228" spans="8:11" ht="13">
      <c r="H228" s="1"/>
      <c r="I228" s="2"/>
      <c r="K228" s="3"/>
    </row>
    <row r="229" spans="8:11" ht="13">
      <c r="H229" s="1"/>
      <c r="I229" s="2"/>
      <c r="K229" s="3"/>
    </row>
    <row r="230" spans="8:11" ht="13">
      <c r="H230" s="1"/>
      <c r="I230" s="2"/>
      <c r="K230" s="3"/>
    </row>
    <row r="231" spans="8:11" ht="13">
      <c r="H231" s="1"/>
      <c r="I231" s="2"/>
      <c r="K231" s="3"/>
    </row>
    <row r="232" spans="8:11" ht="13">
      <c r="H232" s="1"/>
      <c r="I232" s="2"/>
      <c r="K232" s="3"/>
    </row>
    <row r="233" spans="8:11" ht="13">
      <c r="H233" s="1"/>
      <c r="I233" s="2"/>
      <c r="K233" s="3"/>
    </row>
    <row r="234" spans="8:11" ht="13">
      <c r="H234" s="1"/>
      <c r="I234" s="2"/>
      <c r="K234" s="3"/>
    </row>
    <row r="235" spans="8:11" ht="13">
      <c r="H235" s="1"/>
      <c r="I235" s="2"/>
      <c r="K235" s="3"/>
    </row>
    <row r="236" spans="8:11" ht="13">
      <c r="H236" s="1"/>
      <c r="I236" s="2"/>
      <c r="K236" s="3"/>
    </row>
    <row r="237" spans="8:11" ht="13">
      <c r="H237" s="1"/>
      <c r="I237" s="2"/>
      <c r="K237" s="3"/>
    </row>
    <row r="238" spans="8:11" ht="13">
      <c r="H238" s="1"/>
      <c r="I238" s="2"/>
      <c r="K238" s="3"/>
    </row>
    <row r="239" spans="8:11" ht="13">
      <c r="H239" s="1"/>
      <c r="I239" s="2"/>
      <c r="K239" s="3"/>
    </row>
    <row r="240" spans="8:11" ht="13">
      <c r="H240" s="1"/>
      <c r="I240" s="2"/>
      <c r="K240" s="3"/>
    </row>
    <row r="241" spans="8:11" ht="13">
      <c r="H241" s="1"/>
      <c r="I241" s="2"/>
      <c r="K241" s="3"/>
    </row>
    <row r="242" spans="8:11" ht="13">
      <c r="H242" s="1"/>
      <c r="I242" s="2"/>
      <c r="K242" s="3"/>
    </row>
    <row r="243" spans="8:11" ht="13">
      <c r="H243" s="1"/>
      <c r="I243" s="2"/>
      <c r="K243" s="3"/>
    </row>
    <row r="244" spans="8:11" ht="13">
      <c r="H244" s="1"/>
      <c r="I244" s="2"/>
      <c r="K244" s="3"/>
    </row>
    <row r="245" spans="8:11" ht="13">
      <c r="H245" s="1"/>
      <c r="I245" s="2"/>
      <c r="K245" s="3"/>
    </row>
    <row r="246" spans="8:11" ht="13">
      <c r="H246" s="1"/>
      <c r="I246" s="2"/>
      <c r="K246" s="3"/>
    </row>
    <row r="247" spans="8:11" ht="13">
      <c r="H247" s="1"/>
      <c r="I247" s="2"/>
      <c r="K247" s="3"/>
    </row>
    <row r="248" spans="8:11" ht="13">
      <c r="H248" s="1"/>
      <c r="I248" s="2"/>
      <c r="K248" s="3"/>
    </row>
    <row r="249" spans="8:11" ht="13">
      <c r="H249" s="1"/>
      <c r="I249" s="2"/>
      <c r="K249" s="3"/>
    </row>
    <row r="250" spans="8:11" ht="13">
      <c r="H250" s="1"/>
      <c r="I250" s="2"/>
      <c r="K250" s="3"/>
    </row>
    <row r="251" spans="8:11" ht="13">
      <c r="H251" s="1"/>
      <c r="I251" s="2"/>
      <c r="K251" s="3"/>
    </row>
    <row r="252" spans="8:11" ht="13">
      <c r="H252" s="1"/>
      <c r="I252" s="2"/>
      <c r="K252" s="3"/>
    </row>
    <row r="253" spans="8:11" ht="13">
      <c r="H253" s="1"/>
      <c r="I253" s="2"/>
      <c r="K253" s="3"/>
    </row>
    <row r="254" spans="8:11" ht="13">
      <c r="H254" s="1"/>
      <c r="I254" s="2"/>
      <c r="K254" s="3"/>
    </row>
    <row r="255" spans="8:11" ht="13">
      <c r="H255" s="1"/>
      <c r="I255" s="2"/>
      <c r="K255" s="3"/>
    </row>
    <row r="256" spans="8:11" ht="13">
      <c r="H256" s="1"/>
      <c r="I256" s="2"/>
      <c r="K256" s="3"/>
    </row>
    <row r="257" spans="8:11" ht="13">
      <c r="H257" s="1"/>
      <c r="I257" s="2"/>
      <c r="K257" s="3"/>
    </row>
    <row r="258" spans="8:11" ht="13">
      <c r="H258" s="1"/>
      <c r="I258" s="2"/>
      <c r="K258" s="3"/>
    </row>
    <row r="259" spans="8:11" ht="13">
      <c r="H259" s="1"/>
      <c r="I259" s="2"/>
      <c r="K259" s="3"/>
    </row>
    <row r="260" spans="8:11" ht="13">
      <c r="H260" s="1"/>
      <c r="I260" s="2"/>
      <c r="K260" s="3"/>
    </row>
    <row r="261" spans="8:11" ht="13">
      <c r="H261" s="1"/>
      <c r="I261" s="2"/>
      <c r="K261" s="3"/>
    </row>
    <row r="262" spans="8:11" ht="13">
      <c r="H262" s="1"/>
      <c r="I262" s="2"/>
      <c r="K262" s="3"/>
    </row>
    <row r="263" spans="8:11" ht="13">
      <c r="H263" s="1"/>
      <c r="I263" s="2"/>
      <c r="K263" s="3"/>
    </row>
    <row r="264" spans="8:11" ht="13">
      <c r="H264" s="1"/>
      <c r="I264" s="2"/>
      <c r="K264" s="3"/>
    </row>
    <row r="265" spans="8:11" ht="13">
      <c r="H265" s="1"/>
      <c r="I265" s="2"/>
      <c r="K265" s="3"/>
    </row>
    <row r="266" spans="8:11" ht="13">
      <c r="H266" s="1"/>
      <c r="I266" s="2"/>
      <c r="K266" s="3"/>
    </row>
    <row r="267" spans="8:11" ht="13">
      <c r="H267" s="1"/>
      <c r="I267" s="2"/>
      <c r="K267" s="3"/>
    </row>
    <row r="268" spans="8:11" ht="13">
      <c r="H268" s="1"/>
      <c r="I268" s="2"/>
      <c r="K268" s="3"/>
    </row>
    <row r="269" spans="8:11" ht="13">
      <c r="H269" s="1"/>
      <c r="I269" s="2"/>
      <c r="K269" s="3"/>
    </row>
    <row r="270" spans="8:11" ht="13">
      <c r="H270" s="1"/>
      <c r="I270" s="2"/>
      <c r="K270" s="3"/>
    </row>
    <row r="271" spans="8:11" ht="13">
      <c r="H271" s="1"/>
      <c r="I271" s="2"/>
      <c r="K271" s="3"/>
    </row>
    <row r="272" spans="8:11" ht="13">
      <c r="H272" s="1"/>
      <c r="I272" s="2"/>
      <c r="K272" s="3"/>
    </row>
    <row r="273" spans="8:11" ht="13">
      <c r="H273" s="1"/>
      <c r="I273" s="2"/>
      <c r="K273" s="3"/>
    </row>
    <row r="274" spans="8:11" ht="13">
      <c r="H274" s="1"/>
      <c r="I274" s="2"/>
      <c r="K274" s="3"/>
    </row>
    <row r="275" spans="8:11" ht="13">
      <c r="H275" s="1"/>
      <c r="I275" s="2"/>
      <c r="K275" s="3"/>
    </row>
    <row r="276" spans="8:11" ht="13">
      <c r="H276" s="1"/>
      <c r="I276" s="2"/>
      <c r="K276" s="3"/>
    </row>
    <row r="277" spans="8:11" ht="13">
      <c r="H277" s="1"/>
      <c r="I277" s="2"/>
      <c r="K277" s="3"/>
    </row>
    <row r="278" spans="8:11" ht="13">
      <c r="H278" s="1"/>
      <c r="I278" s="2"/>
      <c r="K278" s="3"/>
    </row>
    <row r="279" spans="8:11" ht="13">
      <c r="H279" s="1"/>
      <c r="I279" s="2"/>
      <c r="K279" s="3"/>
    </row>
    <row r="280" spans="8:11" ht="13">
      <c r="H280" s="1"/>
      <c r="I280" s="2"/>
      <c r="K280" s="3"/>
    </row>
    <row r="281" spans="8:11" ht="13">
      <c r="H281" s="1"/>
      <c r="I281" s="2"/>
      <c r="K281" s="3"/>
    </row>
    <row r="282" spans="8:11" ht="13">
      <c r="H282" s="1"/>
      <c r="I282" s="2"/>
      <c r="K282" s="3"/>
    </row>
    <row r="283" spans="8:11" ht="13">
      <c r="H283" s="1"/>
      <c r="I283" s="2"/>
      <c r="K283" s="3"/>
    </row>
    <row r="284" spans="8:11" ht="13">
      <c r="H284" s="1"/>
      <c r="I284" s="2"/>
      <c r="K284" s="3"/>
    </row>
    <row r="285" spans="8:11" ht="13">
      <c r="H285" s="1"/>
      <c r="I285" s="2"/>
      <c r="K285" s="3"/>
    </row>
    <row r="286" spans="8:11" ht="13">
      <c r="H286" s="1"/>
      <c r="I286" s="2"/>
      <c r="K286" s="3"/>
    </row>
    <row r="287" spans="8:11" ht="13">
      <c r="H287" s="1"/>
      <c r="I287" s="2"/>
      <c r="K287" s="3"/>
    </row>
    <row r="288" spans="8:11" ht="13">
      <c r="H288" s="1"/>
      <c r="I288" s="2"/>
      <c r="K288" s="3"/>
    </row>
    <row r="289" spans="8:11" ht="13">
      <c r="H289" s="1"/>
      <c r="I289" s="2"/>
      <c r="K289" s="3"/>
    </row>
    <row r="290" spans="8:11" ht="13">
      <c r="H290" s="1"/>
      <c r="I290" s="2"/>
      <c r="K290" s="3"/>
    </row>
    <row r="291" spans="8:11" ht="13">
      <c r="H291" s="1"/>
      <c r="I291" s="2"/>
      <c r="K291" s="3"/>
    </row>
    <row r="292" spans="8:11" ht="13">
      <c r="H292" s="1"/>
      <c r="I292" s="2"/>
      <c r="K292" s="3"/>
    </row>
    <row r="293" spans="8:11" ht="13">
      <c r="H293" s="1"/>
      <c r="I293" s="2"/>
      <c r="K293" s="3"/>
    </row>
    <row r="294" spans="8:11" ht="13">
      <c r="H294" s="1"/>
      <c r="I294" s="2"/>
      <c r="K294" s="3"/>
    </row>
    <row r="295" spans="8:11" ht="13">
      <c r="H295" s="1"/>
      <c r="I295" s="2"/>
      <c r="K295" s="3"/>
    </row>
    <row r="296" spans="8:11" ht="13">
      <c r="H296" s="1"/>
      <c r="I296" s="2"/>
      <c r="K296" s="3"/>
    </row>
    <row r="297" spans="8:11" ht="13">
      <c r="H297" s="1"/>
      <c r="I297" s="2"/>
      <c r="K297" s="3"/>
    </row>
    <row r="298" spans="8:11" ht="13">
      <c r="H298" s="1"/>
      <c r="I298" s="2"/>
      <c r="K298" s="3"/>
    </row>
    <row r="299" spans="8:11" ht="13">
      <c r="H299" s="1"/>
      <c r="I299" s="2"/>
      <c r="K299" s="3"/>
    </row>
    <row r="300" spans="8:11" ht="13">
      <c r="H300" s="1"/>
      <c r="I300" s="2"/>
      <c r="K300" s="3"/>
    </row>
    <row r="301" spans="8:11" ht="13">
      <c r="H301" s="1"/>
      <c r="I301" s="2"/>
      <c r="K301" s="3"/>
    </row>
    <row r="302" spans="8:11" ht="13">
      <c r="H302" s="1"/>
      <c r="I302" s="2"/>
      <c r="K302" s="3"/>
    </row>
    <row r="303" spans="8:11" ht="13">
      <c r="H303" s="1"/>
      <c r="I303" s="2"/>
      <c r="K303" s="3"/>
    </row>
    <row r="304" spans="8:11" ht="13">
      <c r="H304" s="1"/>
      <c r="I304" s="2"/>
      <c r="K304" s="3"/>
    </row>
    <row r="305" spans="8:11" ht="13">
      <c r="H305" s="1"/>
      <c r="I305" s="2"/>
      <c r="K305" s="3"/>
    </row>
    <row r="306" spans="8:11" ht="13">
      <c r="H306" s="1"/>
      <c r="I306" s="2"/>
      <c r="K306" s="3"/>
    </row>
    <row r="307" spans="8:11" ht="13">
      <c r="H307" s="1"/>
      <c r="I307" s="2"/>
      <c r="K307" s="3"/>
    </row>
    <row r="308" spans="8:11" ht="13">
      <c r="H308" s="1"/>
      <c r="I308" s="2"/>
      <c r="K308" s="3"/>
    </row>
    <row r="309" spans="8:11" ht="13">
      <c r="H309" s="1"/>
      <c r="I309" s="2"/>
      <c r="K309" s="3"/>
    </row>
    <row r="310" spans="8:11" ht="13">
      <c r="H310" s="1"/>
      <c r="I310" s="2"/>
      <c r="K310" s="3"/>
    </row>
    <row r="311" spans="8:11" ht="13">
      <c r="H311" s="1"/>
      <c r="I311" s="2"/>
      <c r="K311" s="3"/>
    </row>
    <row r="312" spans="8:11" ht="13">
      <c r="H312" s="1"/>
      <c r="I312" s="2"/>
      <c r="K312" s="3"/>
    </row>
    <row r="313" spans="8:11" ht="13">
      <c r="H313" s="1"/>
      <c r="I313" s="2"/>
      <c r="K313" s="3"/>
    </row>
    <row r="314" spans="8:11" ht="13">
      <c r="H314" s="1"/>
      <c r="I314" s="2"/>
      <c r="K314" s="3"/>
    </row>
    <row r="315" spans="8:11" ht="13">
      <c r="H315" s="1"/>
      <c r="I315" s="2"/>
      <c r="K315" s="3"/>
    </row>
    <row r="316" spans="8:11" ht="13">
      <c r="H316" s="1"/>
      <c r="I316" s="2"/>
      <c r="K316" s="3"/>
    </row>
    <row r="317" spans="8:11" ht="13">
      <c r="H317" s="1"/>
      <c r="I317" s="2"/>
      <c r="K317" s="3"/>
    </row>
    <row r="318" spans="8:11" ht="13">
      <c r="H318" s="1"/>
      <c r="I318" s="2"/>
      <c r="K318" s="3"/>
    </row>
    <row r="319" spans="8:11" ht="13">
      <c r="H319" s="1"/>
      <c r="I319" s="2"/>
      <c r="K319" s="3"/>
    </row>
    <row r="320" spans="8:11" ht="13">
      <c r="H320" s="1"/>
      <c r="I320" s="2"/>
      <c r="K320" s="3"/>
    </row>
    <row r="321" spans="8:11" ht="13">
      <c r="H321" s="1"/>
      <c r="I321" s="2"/>
      <c r="K321" s="3"/>
    </row>
    <row r="322" spans="8:11" ht="13">
      <c r="H322" s="1"/>
      <c r="I322" s="2"/>
      <c r="K322" s="3"/>
    </row>
    <row r="323" spans="8:11" ht="13">
      <c r="H323" s="1"/>
      <c r="I323" s="2"/>
      <c r="K323" s="3"/>
    </row>
    <row r="324" spans="8:11" ht="13">
      <c r="H324" s="1"/>
      <c r="I324" s="2"/>
      <c r="K324" s="3"/>
    </row>
    <row r="325" spans="8:11" ht="13">
      <c r="H325" s="1"/>
      <c r="I325" s="2"/>
      <c r="K325" s="3"/>
    </row>
    <row r="326" spans="8:11" ht="13">
      <c r="H326" s="1"/>
      <c r="I326" s="2"/>
      <c r="K326" s="3"/>
    </row>
    <row r="327" spans="8:11" ht="13">
      <c r="H327" s="1"/>
      <c r="I327" s="2"/>
      <c r="K327" s="3"/>
    </row>
    <row r="328" spans="8:11" ht="13">
      <c r="H328" s="1"/>
      <c r="I328" s="2"/>
      <c r="K328" s="3"/>
    </row>
    <row r="329" spans="8:11" ht="13">
      <c r="H329" s="1"/>
      <c r="I329" s="2"/>
      <c r="K329" s="3"/>
    </row>
    <row r="330" spans="8:11" ht="13">
      <c r="H330" s="1"/>
      <c r="I330" s="2"/>
      <c r="K330" s="3"/>
    </row>
    <row r="331" spans="8:11" ht="13">
      <c r="H331" s="1"/>
      <c r="I331" s="2"/>
      <c r="K331" s="3"/>
    </row>
    <row r="332" spans="8:11" ht="13">
      <c r="H332" s="1"/>
      <c r="I332" s="2"/>
      <c r="K332" s="3"/>
    </row>
    <row r="333" spans="8:11" ht="13">
      <c r="H333" s="1"/>
      <c r="I333" s="2"/>
      <c r="K333" s="3"/>
    </row>
    <row r="334" spans="8:11" ht="13">
      <c r="H334" s="1"/>
      <c r="I334" s="2"/>
      <c r="K334" s="3"/>
    </row>
    <row r="335" spans="8:11" ht="13">
      <c r="H335" s="1"/>
      <c r="I335" s="2"/>
      <c r="K335" s="3"/>
    </row>
    <row r="336" spans="8:11" ht="13">
      <c r="H336" s="1"/>
      <c r="I336" s="2"/>
      <c r="K336" s="3"/>
    </row>
    <row r="337" spans="8:11" ht="13">
      <c r="H337" s="1"/>
      <c r="I337" s="2"/>
      <c r="K337" s="3"/>
    </row>
    <row r="338" spans="8:11" ht="13">
      <c r="H338" s="1"/>
      <c r="I338" s="2"/>
      <c r="K338" s="3"/>
    </row>
    <row r="339" spans="8:11" ht="13">
      <c r="H339" s="1"/>
      <c r="I339" s="2"/>
      <c r="K339" s="3"/>
    </row>
    <row r="340" spans="8:11" ht="13">
      <c r="H340" s="1"/>
      <c r="I340" s="2"/>
      <c r="K340" s="3"/>
    </row>
    <row r="341" spans="8:11" ht="13">
      <c r="H341" s="1"/>
      <c r="I341" s="2"/>
      <c r="K341" s="3"/>
    </row>
    <row r="342" spans="8:11" ht="13">
      <c r="H342" s="1"/>
      <c r="I342" s="2"/>
      <c r="K342" s="3"/>
    </row>
    <row r="343" spans="8:11" ht="13">
      <c r="H343" s="1"/>
      <c r="I343" s="2"/>
      <c r="K343" s="3"/>
    </row>
    <row r="344" spans="8:11" ht="13">
      <c r="H344" s="1"/>
      <c r="I344" s="2"/>
      <c r="K344" s="3"/>
    </row>
    <row r="345" spans="8:11" ht="13">
      <c r="H345" s="1"/>
      <c r="I345" s="2"/>
      <c r="K345" s="3"/>
    </row>
    <row r="346" spans="8:11" ht="13">
      <c r="H346" s="1"/>
      <c r="I346" s="2"/>
      <c r="K346" s="3"/>
    </row>
    <row r="347" spans="8:11" ht="13">
      <c r="H347" s="1"/>
      <c r="I347" s="2"/>
      <c r="K347" s="3"/>
    </row>
    <row r="348" spans="8:11" ht="13">
      <c r="H348" s="1"/>
      <c r="I348" s="2"/>
      <c r="K348" s="3"/>
    </row>
    <row r="349" spans="8:11" ht="13">
      <c r="H349" s="1"/>
      <c r="I349" s="2"/>
      <c r="K349" s="3"/>
    </row>
    <row r="350" spans="8:11" ht="13">
      <c r="H350" s="1"/>
      <c r="I350" s="2"/>
      <c r="K350" s="3"/>
    </row>
    <row r="351" spans="8:11" ht="13">
      <c r="H351" s="1"/>
      <c r="I351" s="2"/>
      <c r="K351" s="3"/>
    </row>
    <row r="352" spans="8:11" ht="13">
      <c r="H352" s="1"/>
      <c r="I352" s="2"/>
      <c r="K352" s="3"/>
    </row>
    <row r="353" spans="8:11" ht="13">
      <c r="H353" s="1"/>
      <c r="I353" s="2"/>
      <c r="K353" s="3"/>
    </row>
    <row r="354" spans="8:11" ht="13">
      <c r="H354" s="1"/>
      <c r="I354" s="2"/>
      <c r="K354" s="3"/>
    </row>
    <row r="355" spans="8:11" ht="13">
      <c r="H355" s="1"/>
      <c r="I355" s="2"/>
      <c r="K355" s="3"/>
    </row>
    <row r="356" spans="8:11" ht="13">
      <c r="H356" s="1"/>
      <c r="I356" s="2"/>
      <c r="K356" s="3"/>
    </row>
    <row r="357" spans="8:11" ht="13">
      <c r="H357" s="1"/>
      <c r="I357" s="2"/>
      <c r="K357" s="3"/>
    </row>
    <row r="358" spans="8:11" ht="13">
      <c r="H358" s="1"/>
      <c r="I358" s="2"/>
      <c r="K358" s="3"/>
    </row>
    <row r="359" spans="8:11" ht="13">
      <c r="H359" s="1"/>
      <c r="I359" s="2"/>
      <c r="K359" s="3"/>
    </row>
    <row r="360" spans="8:11" ht="13">
      <c r="H360" s="1"/>
      <c r="I360" s="2"/>
      <c r="K360" s="3"/>
    </row>
    <row r="361" spans="8:11" ht="13">
      <c r="H361" s="1"/>
      <c r="I361" s="2"/>
      <c r="K361" s="3"/>
    </row>
    <row r="362" spans="8:11" ht="13">
      <c r="H362" s="1"/>
      <c r="I362" s="2"/>
      <c r="K362" s="3"/>
    </row>
    <row r="363" spans="8:11" ht="13">
      <c r="H363" s="1"/>
      <c r="I363" s="2"/>
      <c r="K363" s="3"/>
    </row>
    <row r="364" spans="8:11" ht="13">
      <c r="H364" s="1"/>
      <c r="I364" s="2"/>
      <c r="K364" s="3"/>
    </row>
    <row r="365" spans="8:11" ht="13">
      <c r="H365" s="1"/>
      <c r="I365" s="2"/>
      <c r="K365" s="3"/>
    </row>
    <row r="366" spans="8:11" ht="13">
      <c r="H366" s="1"/>
      <c r="I366" s="2"/>
      <c r="K366" s="3"/>
    </row>
    <row r="367" spans="8:11" ht="13">
      <c r="H367" s="1"/>
      <c r="I367" s="2"/>
      <c r="K367" s="3"/>
    </row>
    <row r="368" spans="8:11" ht="13">
      <c r="H368" s="1"/>
      <c r="I368" s="2"/>
      <c r="K368" s="3"/>
    </row>
    <row r="369" spans="8:11" ht="13">
      <c r="H369" s="1"/>
      <c r="I369" s="2"/>
      <c r="K369" s="3"/>
    </row>
    <row r="370" spans="8:11" ht="13">
      <c r="H370" s="1"/>
      <c r="I370" s="2"/>
      <c r="K370" s="3"/>
    </row>
    <row r="371" spans="8:11" ht="13">
      <c r="H371" s="1"/>
      <c r="I371" s="2"/>
      <c r="K371" s="3"/>
    </row>
    <row r="372" spans="8:11" ht="13">
      <c r="H372" s="1"/>
      <c r="I372" s="2"/>
      <c r="K372" s="3"/>
    </row>
    <row r="373" spans="8:11" ht="13">
      <c r="H373" s="1"/>
      <c r="I373" s="2"/>
      <c r="K373" s="3"/>
    </row>
    <row r="374" spans="8:11" ht="13">
      <c r="H374" s="1"/>
      <c r="I374" s="2"/>
      <c r="K374" s="3"/>
    </row>
    <row r="375" spans="8:11" ht="13">
      <c r="H375" s="1"/>
      <c r="I375" s="2"/>
      <c r="K375" s="3"/>
    </row>
    <row r="376" spans="8:11" ht="13">
      <c r="H376" s="1"/>
      <c r="I376" s="2"/>
      <c r="K376" s="3"/>
    </row>
    <row r="377" spans="8:11" ht="13">
      <c r="H377" s="1"/>
      <c r="I377" s="2"/>
      <c r="K377" s="3"/>
    </row>
    <row r="378" spans="8:11" ht="13">
      <c r="H378" s="1"/>
      <c r="I378" s="2"/>
      <c r="K378" s="3"/>
    </row>
    <row r="379" spans="8:11" ht="13">
      <c r="H379" s="1"/>
      <c r="I379" s="2"/>
      <c r="K379" s="3"/>
    </row>
    <row r="380" spans="8:11" ht="13">
      <c r="H380" s="1"/>
      <c r="I380" s="2"/>
      <c r="K380" s="3"/>
    </row>
    <row r="381" spans="8:11" ht="13">
      <c r="H381" s="1"/>
      <c r="I381" s="2"/>
      <c r="K381" s="3"/>
    </row>
    <row r="382" spans="8:11" ht="13">
      <c r="H382" s="1"/>
      <c r="I382" s="2"/>
      <c r="K382" s="3"/>
    </row>
    <row r="383" spans="8:11" ht="13">
      <c r="H383" s="1"/>
      <c r="I383" s="2"/>
      <c r="K383" s="3"/>
    </row>
    <row r="384" spans="8:11" ht="13">
      <c r="H384" s="1"/>
      <c r="I384" s="2"/>
      <c r="K384" s="3"/>
    </row>
    <row r="385" spans="8:11" ht="13">
      <c r="H385" s="1"/>
      <c r="I385" s="2"/>
      <c r="K385" s="3"/>
    </row>
    <row r="386" spans="8:11" ht="13">
      <c r="H386" s="1"/>
      <c r="I386" s="2"/>
      <c r="K386" s="3"/>
    </row>
    <row r="387" spans="8:11" ht="13">
      <c r="H387" s="1"/>
      <c r="I387" s="2"/>
      <c r="K387" s="3"/>
    </row>
    <row r="388" spans="8:11" ht="13">
      <c r="H388" s="1"/>
      <c r="I388" s="2"/>
      <c r="K388" s="3"/>
    </row>
    <row r="389" spans="8:11" ht="13">
      <c r="H389" s="1"/>
      <c r="I389" s="2"/>
      <c r="K389" s="3"/>
    </row>
    <row r="390" spans="8:11" ht="13">
      <c r="H390" s="1"/>
      <c r="I390" s="2"/>
      <c r="K390" s="3"/>
    </row>
    <row r="391" spans="8:11" ht="13">
      <c r="H391" s="1"/>
      <c r="I391" s="2"/>
      <c r="K391" s="3"/>
    </row>
    <row r="392" spans="8:11" ht="13">
      <c r="H392" s="1"/>
      <c r="I392" s="2"/>
      <c r="K392" s="3"/>
    </row>
    <row r="393" spans="8:11" ht="13">
      <c r="H393" s="1"/>
      <c r="I393" s="2"/>
      <c r="K393" s="3"/>
    </row>
    <row r="394" spans="8:11" ht="13">
      <c r="H394" s="1"/>
      <c r="I394" s="2"/>
      <c r="K394" s="3"/>
    </row>
    <row r="395" spans="8:11" ht="13">
      <c r="H395" s="1"/>
      <c r="I395" s="2"/>
      <c r="K395" s="3"/>
    </row>
    <row r="396" spans="8:11" ht="13">
      <c r="H396" s="1"/>
      <c r="I396" s="2"/>
      <c r="K396" s="3"/>
    </row>
    <row r="397" spans="8:11" ht="13">
      <c r="H397" s="1"/>
      <c r="I397" s="2"/>
      <c r="K397" s="3"/>
    </row>
    <row r="398" spans="8:11" ht="13">
      <c r="H398" s="1"/>
      <c r="I398" s="2"/>
      <c r="K398" s="3"/>
    </row>
    <row r="399" spans="8:11" ht="13">
      <c r="H399" s="1"/>
      <c r="I399" s="2"/>
      <c r="K399" s="3"/>
    </row>
    <row r="400" spans="8:11" ht="13">
      <c r="H400" s="1"/>
      <c r="I400" s="2"/>
      <c r="K400" s="3"/>
    </row>
    <row r="401" spans="8:11" ht="13">
      <c r="H401" s="1"/>
      <c r="I401" s="2"/>
      <c r="K401" s="3"/>
    </row>
    <row r="402" spans="8:11" ht="13">
      <c r="H402" s="1"/>
      <c r="I402" s="2"/>
      <c r="K402" s="3"/>
    </row>
    <row r="403" spans="8:11" ht="13">
      <c r="H403" s="1"/>
      <c r="I403" s="2"/>
      <c r="K403" s="3"/>
    </row>
    <row r="404" spans="8:11" ht="13">
      <c r="H404" s="1"/>
      <c r="I404" s="2"/>
      <c r="K404" s="3"/>
    </row>
    <row r="405" spans="8:11" ht="13">
      <c r="H405" s="1"/>
      <c r="I405" s="2"/>
      <c r="K405" s="3"/>
    </row>
    <row r="406" spans="8:11" ht="13">
      <c r="H406" s="1"/>
      <c r="I406" s="2"/>
      <c r="K406" s="3"/>
    </row>
    <row r="407" spans="8:11" ht="13">
      <c r="H407" s="1"/>
      <c r="I407" s="2"/>
      <c r="K407" s="3"/>
    </row>
    <row r="408" spans="8:11" ht="13">
      <c r="H408" s="1"/>
      <c r="I408" s="2"/>
      <c r="K408" s="3"/>
    </row>
    <row r="409" spans="8:11" ht="13">
      <c r="H409" s="1"/>
      <c r="I409" s="2"/>
      <c r="K409" s="3"/>
    </row>
    <row r="410" spans="8:11" ht="13">
      <c r="H410" s="1"/>
      <c r="I410" s="2"/>
      <c r="K410" s="3"/>
    </row>
    <row r="411" spans="8:11" ht="13">
      <c r="H411" s="1"/>
      <c r="I411" s="2"/>
      <c r="K411" s="3"/>
    </row>
    <row r="412" spans="8:11" ht="13">
      <c r="H412" s="1"/>
      <c r="I412" s="2"/>
      <c r="K412" s="3"/>
    </row>
    <row r="413" spans="8:11" ht="13">
      <c r="H413" s="1"/>
      <c r="I413" s="2"/>
      <c r="K413" s="3"/>
    </row>
    <row r="414" spans="8:11" ht="13">
      <c r="H414" s="1"/>
      <c r="I414" s="2"/>
      <c r="K414" s="3"/>
    </row>
    <row r="415" spans="8:11" ht="13">
      <c r="H415" s="1"/>
      <c r="I415" s="2"/>
      <c r="K415" s="3"/>
    </row>
    <row r="416" spans="8:11" ht="13">
      <c r="H416" s="1"/>
      <c r="I416" s="2"/>
      <c r="K416" s="3"/>
    </row>
    <row r="417" spans="8:11" ht="13">
      <c r="H417" s="1"/>
      <c r="I417" s="2"/>
      <c r="K417" s="3"/>
    </row>
    <row r="418" spans="8:11" ht="13">
      <c r="H418" s="1"/>
      <c r="I418" s="2"/>
      <c r="K418" s="3"/>
    </row>
    <row r="419" spans="8:11" ht="13">
      <c r="H419" s="1"/>
      <c r="I419" s="2"/>
      <c r="K419" s="3"/>
    </row>
    <row r="420" spans="8:11" ht="13">
      <c r="H420" s="1"/>
      <c r="I420" s="2"/>
      <c r="K420" s="3"/>
    </row>
    <row r="421" spans="8:11" ht="13">
      <c r="H421" s="1"/>
      <c r="I421" s="2"/>
      <c r="K421" s="3"/>
    </row>
    <row r="422" spans="8:11" ht="13">
      <c r="H422" s="1"/>
      <c r="I422" s="2"/>
      <c r="K422" s="3"/>
    </row>
    <row r="423" spans="8:11" ht="13">
      <c r="H423" s="1"/>
      <c r="I423" s="2"/>
      <c r="K423" s="3"/>
    </row>
    <row r="424" spans="8:11" ht="13">
      <c r="H424" s="1"/>
      <c r="I424" s="2"/>
      <c r="K424" s="3"/>
    </row>
    <row r="425" spans="8:11" ht="13">
      <c r="H425" s="1"/>
      <c r="I425" s="2"/>
      <c r="K425" s="3"/>
    </row>
    <row r="426" spans="8:11" ht="13">
      <c r="H426" s="1"/>
      <c r="I426" s="2"/>
      <c r="K426" s="3"/>
    </row>
    <row r="427" spans="8:11" ht="13">
      <c r="H427" s="1"/>
      <c r="I427" s="2"/>
      <c r="K427" s="3"/>
    </row>
    <row r="428" spans="8:11" ht="13">
      <c r="H428" s="1"/>
      <c r="I428" s="2"/>
      <c r="K428" s="3"/>
    </row>
    <row r="429" spans="8:11" ht="13">
      <c r="H429" s="1"/>
      <c r="I429" s="2"/>
      <c r="K429" s="3"/>
    </row>
    <row r="430" spans="8:11" ht="13">
      <c r="H430" s="1"/>
      <c r="I430" s="2"/>
      <c r="K430" s="3"/>
    </row>
    <row r="431" spans="8:11" ht="13">
      <c r="H431" s="1"/>
      <c r="I431" s="2"/>
      <c r="K431" s="3"/>
    </row>
    <row r="432" spans="8:11" ht="13">
      <c r="H432" s="1"/>
      <c r="I432" s="2"/>
      <c r="K432" s="3"/>
    </row>
    <row r="433" spans="8:11" ht="13">
      <c r="H433" s="1"/>
      <c r="I433" s="2"/>
      <c r="K433" s="3"/>
    </row>
    <row r="434" spans="8:11" ht="13">
      <c r="H434" s="1"/>
      <c r="I434" s="2"/>
      <c r="K434" s="3"/>
    </row>
    <row r="435" spans="8:11" ht="13">
      <c r="H435" s="1"/>
      <c r="I435" s="2"/>
      <c r="K435" s="3"/>
    </row>
    <row r="436" spans="8:11" ht="13">
      <c r="H436" s="1"/>
      <c r="I436" s="2"/>
      <c r="K436" s="3"/>
    </row>
    <row r="437" spans="8:11" ht="13">
      <c r="H437" s="1"/>
      <c r="I437" s="2"/>
      <c r="K437" s="3"/>
    </row>
    <row r="438" spans="8:11" ht="13">
      <c r="H438" s="1"/>
      <c r="I438" s="2"/>
      <c r="K438" s="3"/>
    </row>
    <row r="439" spans="8:11" ht="13">
      <c r="H439" s="1"/>
      <c r="I439" s="2"/>
      <c r="K439" s="3"/>
    </row>
    <row r="440" spans="8:11" ht="13">
      <c r="H440" s="1"/>
      <c r="I440" s="2"/>
      <c r="K440" s="3"/>
    </row>
    <row r="441" spans="8:11" ht="13">
      <c r="H441" s="1"/>
      <c r="I441" s="2"/>
      <c r="K441" s="3"/>
    </row>
    <row r="442" spans="8:11" ht="13">
      <c r="H442" s="1"/>
      <c r="I442" s="2"/>
      <c r="K442" s="3"/>
    </row>
    <row r="443" spans="8:11" ht="13">
      <c r="H443" s="1"/>
      <c r="I443" s="2"/>
      <c r="K443" s="3"/>
    </row>
    <row r="444" spans="8:11" ht="13">
      <c r="H444" s="1"/>
      <c r="I444" s="2"/>
      <c r="K444" s="3"/>
    </row>
    <row r="445" spans="8:11" ht="13">
      <c r="H445" s="1"/>
      <c r="I445" s="2"/>
      <c r="K445" s="3"/>
    </row>
    <row r="446" spans="8:11" ht="13">
      <c r="H446" s="1"/>
      <c r="I446" s="2"/>
      <c r="K446" s="3"/>
    </row>
    <row r="447" spans="8:11" ht="13">
      <c r="H447" s="1"/>
      <c r="I447" s="2"/>
      <c r="K447" s="3"/>
    </row>
    <row r="448" spans="8:11" ht="13">
      <c r="H448" s="1"/>
      <c r="I448" s="2"/>
      <c r="K448" s="3"/>
    </row>
    <row r="449" spans="8:11" ht="13">
      <c r="H449" s="1"/>
      <c r="I449" s="2"/>
      <c r="K449" s="3"/>
    </row>
    <row r="450" spans="8:11" ht="13">
      <c r="H450" s="1"/>
      <c r="I450" s="2"/>
      <c r="K450" s="3"/>
    </row>
    <row r="451" spans="8:11" ht="13">
      <c r="H451" s="1"/>
      <c r="I451" s="2"/>
      <c r="K451" s="3"/>
    </row>
    <row r="452" spans="8:11" ht="13">
      <c r="H452" s="1"/>
      <c r="I452" s="2"/>
      <c r="K452" s="3"/>
    </row>
    <row r="453" spans="8:11" ht="13">
      <c r="H453" s="1"/>
      <c r="I453" s="2"/>
      <c r="K453" s="3"/>
    </row>
    <row r="454" spans="8:11" ht="13">
      <c r="H454" s="1"/>
      <c r="I454" s="2"/>
      <c r="K454" s="3"/>
    </row>
    <row r="455" spans="8:11" ht="13">
      <c r="H455" s="1"/>
      <c r="I455" s="2"/>
      <c r="K455" s="3"/>
    </row>
    <row r="456" spans="8:11" ht="13">
      <c r="H456" s="1"/>
      <c r="I456" s="2"/>
      <c r="K456" s="3"/>
    </row>
    <row r="457" spans="8:11" ht="13">
      <c r="H457" s="1"/>
      <c r="I457" s="2"/>
      <c r="K457" s="3"/>
    </row>
    <row r="458" spans="8:11" ht="13">
      <c r="H458" s="1"/>
      <c r="I458" s="2"/>
      <c r="K458" s="3"/>
    </row>
    <row r="459" spans="8:11" ht="13">
      <c r="H459" s="1"/>
      <c r="I459" s="2"/>
      <c r="K459" s="3"/>
    </row>
    <row r="460" spans="8:11" ht="13">
      <c r="H460" s="1"/>
      <c r="I460" s="2"/>
      <c r="K460" s="3"/>
    </row>
    <row r="461" spans="8:11" ht="13">
      <c r="H461" s="1"/>
      <c r="I461" s="2"/>
      <c r="K461" s="3"/>
    </row>
    <row r="462" spans="8:11" ht="13">
      <c r="H462" s="1"/>
      <c r="I462" s="2"/>
      <c r="K462" s="3"/>
    </row>
    <row r="463" spans="8:11" ht="13">
      <c r="H463" s="1"/>
      <c r="I463" s="2"/>
      <c r="K463" s="3"/>
    </row>
    <row r="464" spans="8:11" ht="13">
      <c r="H464" s="1"/>
      <c r="I464" s="2"/>
      <c r="K464" s="3"/>
    </row>
    <row r="465" spans="8:11" ht="13">
      <c r="H465" s="1"/>
      <c r="I465" s="2"/>
      <c r="K465" s="3"/>
    </row>
    <row r="466" spans="8:11" ht="13">
      <c r="H466" s="1"/>
      <c r="I466" s="2"/>
      <c r="K466" s="3"/>
    </row>
    <row r="467" spans="8:11" ht="13">
      <c r="H467" s="1"/>
      <c r="I467" s="2"/>
      <c r="K467" s="3"/>
    </row>
    <row r="468" spans="8:11" ht="13">
      <c r="H468" s="1"/>
      <c r="I468" s="2"/>
      <c r="K468" s="3"/>
    </row>
    <row r="469" spans="8:11" ht="13">
      <c r="H469" s="1"/>
      <c r="I469" s="2"/>
      <c r="K469" s="3"/>
    </row>
    <row r="470" spans="8:11" ht="13">
      <c r="H470" s="1"/>
      <c r="I470" s="2"/>
      <c r="K470" s="3"/>
    </row>
    <row r="471" spans="8:11" ht="13">
      <c r="H471" s="1"/>
      <c r="I471" s="2"/>
      <c r="K471" s="3"/>
    </row>
    <row r="472" spans="8:11" ht="13">
      <c r="H472" s="1"/>
      <c r="I472" s="2"/>
      <c r="K472" s="3"/>
    </row>
    <row r="473" spans="8:11" ht="13">
      <c r="H473" s="1"/>
      <c r="I473" s="2"/>
      <c r="K473" s="3"/>
    </row>
    <row r="474" spans="8:11" ht="13">
      <c r="H474" s="1"/>
      <c r="I474" s="2"/>
      <c r="K474" s="3"/>
    </row>
    <row r="475" spans="8:11" ht="13">
      <c r="H475" s="1"/>
      <c r="I475" s="2"/>
      <c r="K475" s="3"/>
    </row>
    <row r="476" spans="8:11" ht="13">
      <c r="H476" s="1"/>
      <c r="I476" s="2"/>
      <c r="K476" s="3"/>
    </row>
    <row r="477" spans="8:11" ht="13">
      <c r="H477" s="1"/>
      <c r="I477" s="2"/>
      <c r="K477" s="3"/>
    </row>
    <row r="478" spans="8:11" ht="13">
      <c r="H478" s="1"/>
      <c r="I478" s="2"/>
      <c r="K478" s="3"/>
    </row>
    <row r="479" spans="8:11" ht="13">
      <c r="H479" s="1"/>
      <c r="I479" s="2"/>
      <c r="K479" s="3"/>
    </row>
    <row r="480" spans="8:11" ht="13">
      <c r="H480" s="1"/>
      <c r="I480" s="2"/>
      <c r="K480" s="3"/>
    </row>
    <row r="481" spans="8:11" ht="13">
      <c r="H481" s="1"/>
      <c r="I481" s="2"/>
      <c r="K481" s="3"/>
    </row>
    <row r="482" spans="8:11" ht="13">
      <c r="H482" s="1"/>
      <c r="I482" s="2"/>
      <c r="K482" s="3"/>
    </row>
    <row r="483" spans="8:11" ht="13">
      <c r="H483" s="1"/>
      <c r="I483" s="2"/>
      <c r="K483" s="3"/>
    </row>
    <row r="484" spans="8:11" ht="13">
      <c r="H484" s="1"/>
      <c r="I484" s="2"/>
      <c r="K484" s="3"/>
    </row>
    <row r="485" spans="8:11" ht="13">
      <c r="H485" s="1"/>
      <c r="I485" s="2"/>
      <c r="K485" s="3"/>
    </row>
    <row r="486" spans="8:11" ht="13">
      <c r="H486" s="1"/>
      <c r="I486" s="2"/>
      <c r="K486" s="3"/>
    </row>
    <row r="487" spans="8:11" ht="13">
      <c r="H487" s="1"/>
      <c r="I487" s="2"/>
      <c r="K487" s="3"/>
    </row>
    <row r="488" spans="8:11" ht="13">
      <c r="H488" s="1"/>
      <c r="I488" s="2"/>
      <c r="K488" s="3"/>
    </row>
    <row r="489" spans="8:11" ht="13">
      <c r="H489" s="1"/>
      <c r="I489" s="2"/>
      <c r="K489" s="3"/>
    </row>
    <row r="490" spans="8:11" ht="13">
      <c r="H490" s="1"/>
      <c r="I490" s="2"/>
      <c r="K490" s="3"/>
    </row>
    <row r="491" spans="8:11" ht="13">
      <c r="H491" s="1"/>
      <c r="I491" s="2"/>
      <c r="K491" s="3"/>
    </row>
    <row r="492" spans="8:11" ht="13">
      <c r="H492" s="1"/>
      <c r="I492" s="2"/>
      <c r="K492" s="3"/>
    </row>
    <row r="493" spans="8:11" ht="13">
      <c r="H493" s="1"/>
      <c r="I493" s="2"/>
      <c r="K493" s="3"/>
    </row>
    <row r="494" spans="8:11" ht="13">
      <c r="H494" s="1"/>
      <c r="I494" s="2"/>
      <c r="K494" s="3"/>
    </row>
    <row r="495" spans="8:11" ht="13">
      <c r="H495" s="1"/>
      <c r="I495" s="2"/>
      <c r="K495" s="3"/>
    </row>
    <row r="496" spans="8:11" ht="13">
      <c r="H496" s="1"/>
      <c r="I496" s="2"/>
      <c r="K496" s="3"/>
    </row>
    <row r="497" spans="8:11" ht="13">
      <c r="H497" s="1"/>
      <c r="I497" s="2"/>
      <c r="K497" s="3"/>
    </row>
    <row r="498" spans="8:11" ht="13">
      <c r="H498" s="1"/>
      <c r="I498" s="2"/>
      <c r="K498" s="3"/>
    </row>
    <row r="499" spans="8:11" ht="13">
      <c r="H499" s="1"/>
      <c r="I499" s="2"/>
      <c r="K499" s="3"/>
    </row>
    <row r="500" spans="8:11" ht="13">
      <c r="H500" s="1"/>
      <c r="I500" s="2"/>
      <c r="K500" s="3"/>
    </row>
    <row r="501" spans="8:11" ht="13">
      <c r="H501" s="1"/>
      <c r="I501" s="2"/>
      <c r="K501" s="3"/>
    </row>
    <row r="502" spans="8:11" ht="13">
      <c r="H502" s="1"/>
      <c r="I502" s="2"/>
      <c r="K502" s="3"/>
    </row>
    <row r="503" spans="8:11" ht="13">
      <c r="H503" s="1"/>
      <c r="I503" s="2"/>
      <c r="K503" s="3"/>
    </row>
    <row r="504" spans="8:11" ht="13">
      <c r="H504" s="1"/>
      <c r="I504" s="2"/>
      <c r="K504" s="3"/>
    </row>
    <row r="505" spans="8:11" ht="13">
      <c r="H505" s="1"/>
      <c r="I505" s="2"/>
      <c r="K505" s="3"/>
    </row>
    <row r="506" spans="8:11" ht="13">
      <c r="H506" s="1"/>
      <c r="I506" s="2"/>
      <c r="K506" s="3"/>
    </row>
    <row r="507" spans="8:11" ht="13">
      <c r="H507" s="1"/>
      <c r="I507" s="2"/>
      <c r="K507" s="3"/>
    </row>
    <row r="508" spans="8:11" ht="13">
      <c r="H508" s="1"/>
      <c r="I508" s="2"/>
      <c r="K508" s="3"/>
    </row>
    <row r="509" spans="8:11" ht="13">
      <c r="H509" s="1"/>
      <c r="I509" s="2"/>
      <c r="K509" s="3"/>
    </row>
    <row r="510" spans="8:11" ht="13">
      <c r="H510" s="1"/>
      <c r="I510" s="2"/>
      <c r="K510" s="3"/>
    </row>
    <row r="511" spans="8:11" ht="13">
      <c r="H511" s="1"/>
      <c r="I511" s="2"/>
      <c r="K511" s="3"/>
    </row>
    <row r="512" spans="8:11" ht="13">
      <c r="H512" s="1"/>
      <c r="I512" s="2"/>
      <c r="K512" s="3"/>
    </row>
    <row r="513" spans="8:11" ht="13">
      <c r="H513" s="1"/>
      <c r="I513" s="2"/>
      <c r="K513" s="3"/>
    </row>
    <row r="514" spans="8:11" ht="13">
      <c r="H514" s="1"/>
      <c r="I514" s="2"/>
      <c r="K514" s="3"/>
    </row>
    <row r="515" spans="8:11" ht="13">
      <c r="H515" s="1"/>
      <c r="I515" s="2"/>
      <c r="K515" s="3"/>
    </row>
    <row r="516" spans="8:11" ht="13">
      <c r="H516" s="1"/>
      <c r="I516" s="2"/>
      <c r="K516" s="3"/>
    </row>
    <row r="517" spans="8:11" ht="13">
      <c r="H517" s="1"/>
      <c r="I517" s="2"/>
      <c r="K517" s="3"/>
    </row>
    <row r="518" spans="8:11" ht="13">
      <c r="H518" s="1"/>
      <c r="I518" s="2"/>
      <c r="K518" s="3"/>
    </row>
    <row r="519" spans="8:11" ht="13">
      <c r="H519" s="1"/>
      <c r="I519" s="2"/>
      <c r="K519" s="3"/>
    </row>
    <row r="520" spans="8:11" ht="13">
      <c r="H520" s="1"/>
      <c r="I520" s="2"/>
      <c r="K520" s="3"/>
    </row>
    <row r="521" spans="8:11" ht="13">
      <c r="H521" s="1"/>
      <c r="I521" s="2"/>
      <c r="K521" s="3"/>
    </row>
    <row r="522" spans="8:11" ht="13">
      <c r="H522" s="1"/>
      <c r="I522" s="2"/>
      <c r="K522" s="3"/>
    </row>
    <row r="523" spans="8:11" ht="13">
      <c r="H523" s="1"/>
      <c r="I523" s="2"/>
      <c r="K523" s="3"/>
    </row>
    <row r="524" spans="8:11" ht="13">
      <c r="H524" s="1"/>
      <c r="I524" s="2"/>
      <c r="K524" s="3"/>
    </row>
    <row r="525" spans="8:11" ht="13">
      <c r="H525" s="1"/>
      <c r="I525" s="2"/>
      <c r="K525" s="3"/>
    </row>
    <row r="526" spans="8:11" ht="13">
      <c r="H526" s="1"/>
      <c r="I526" s="2"/>
      <c r="K526" s="3"/>
    </row>
    <row r="527" spans="8:11" ht="13">
      <c r="H527" s="1"/>
      <c r="I527" s="2"/>
      <c r="K527" s="3"/>
    </row>
    <row r="528" spans="8:11" ht="13">
      <c r="H528" s="1"/>
      <c r="I528" s="2"/>
      <c r="K528" s="3"/>
    </row>
    <row r="529" spans="8:11" ht="13">
      <c r="H529" s="1"/>
      <c r="I529" s="2"/>
      <c r="K529" s="3"/>
    </row>
    <row r="530" spans="8:11" ht="13">
      <c r="H530" s="1"/>
      <c r="I530" s="2"/>
      <c r="K530" s="3"/>
    </row>
    <row r="531" spans="8:11" ht="13">
      <c r="H531" s="1"/>
      <c r="I531" s="2"/>
      <c r="K531" s="3"/>
    </row>
    <row r="532" spans="8:11" ht="13">
      <c r="H532" s="1"/>
      <c r="I532" s="2"/>
      <c r="K532" s="3"/>
    </row>
    <row r="533" spans="8:11" ht="13">
      <c r="H533" s="1"/>
      <c r="I533" s="2"/>
      <c r="K533" s="3"/>
    </row>
    <row r="534" spans="8:11" ht="13">
      <c r="H534" s="1"/>
      <c r="I534" s="2"/>
      <c r="K534" s="3"/>
    </row>
    <row r="535" spans="8:11" ht="13">
      <c r="H535" s="1"/>
      <c r="I535" s="2"/>
      <c r="K535" s="3"/>
    </row>
    <row r="536" spans="8:11" ht="13">
      <c r="H536" s="1"/>
      <c r="I536" s="2"/>
      <c r="K536" s="3"/>
    </row>
    <row r="537" spans="8:11" ht="13">
      <c r="H537" s="1"/>
      <c r="I537" s="2"/>
      <c r="K537" s="3"/>
    </row>
    <row r="538" spans="8:11" ht="13">
      <c r="H538" s="1"/>
      <c r="I538" s="2"/>
      <c r="K538" s="3"/>
    </row>
    <row r="539" spans="8:11" ht="13">
      <c r="H539" s="1"/>
      <c r="I539" s="2"/>
      <c r="K539" s="3"/>
    </row>
    <row r="540" spans="8:11" ht="13">
      <c r="H540" s="1"/>
      <c r="I540" s="2"/>
      <c r="K540" s="3"/>
    </row>
    <row r="541" spans="8:11" ht="13">
      <c r="H541" s="1"/>
      <c r="I541" s="2"/>
      <c r="K541" s="3"/>
    </row>
    <row r="542" spans="8:11" ht="13">
      <c r="H542" s="1"/>
      <c r="I542" s="2"/>
      <c r="K542" s="3"/>
    </row>
    <row r="543" spans="8:11" ht="13">
      <c r="H543" s="1"/>
      <c r="I543" s="2"/>
      <c r="K543" s="3"/>
    </row>
    <row r="544" spans="8:11" ht="13">
      <c r="H544" s="1"/>
      <c r="I544" s="2"/>
      <c r="K544" s="3"/>
    </row>
    <row r="545" spans="8:11" ht="13">
      <c r="H545" s="1"/>
      <c r="I545" s="2"/>
      <c r="K545" s="3"/>
    </row>
    <row r="546" spans="8:11" ht="13">
      <c r="H546" s="1"/>
      <c r="I546" s="2"/>
      <c r="K546" s="3"/>
    </row>
    <row r="547" spans="8:11" ht="13">
      <c r="H547" s="1"/>
      <c r="I547" s="2"/>
      <c r="K547" s="3"/>
    </row>
    <row r="548" spans="8:11" ht="13">
      <c r="H548" s="1"/>
      <c r="I548" s="2"/>
      <c r="K548" s="3"/>
    </row>
    <row r="549" spans="8:11" ht="13">
      <c r="H549" s="1"/>
      <c r="I549" s="2"/>
      <c r="K549" s="3"/>
    </row>
    <row r="550" spans="8:11" ht="13">
      <c r="H550" s="1"/>
      <c r="I550" s="2"/>
      <c r="K550" s="3"/>
    </row>
    <row r="551" spans="8:11" ht="13">
      <c r="H551" s="1"/>
      <c r="I551" s="2"/>
      <c r="K551" s="3"/>
    </row>
    <row r="552" spans="8:11" ht="13">
      <c r="H552" s="1"/>
      <c r="I552" s="2"/>
      <c r="K552" s="3"/>
    </row>
    <row r="553" spans="8:11" ht="13">
      <c r="H553" s="1"/>
      <c r="I553" s="2"/>
      <c r="K553" s="3"/>
    </row>
    <row r="554" spans="8:11" ht="13">
      <c r="H554" s="1"/>
      <c r="I554" s="2"/>
      <c r="K554" s="3"/>
    </row>
    <row r="555" spans="8:11" ht="13">
      <c r="H555" s="1"/>
      <c r="I555" s="2"/>
      <c r="K555" s="3"/>
    </row>
    <row r="556" spans="8:11" ht="13">
      <c r="H556" s="1"/>
      <c r="I556" s="2"/>
      <c r="K556" s="3"/>
    </row>
    <row r="557" spans="8:11" ht="13">
      <c r="H557" s="1"/>
      <c r="I557" s="2"/>
      <c r="K557" s="3"/>
    </row>
    <row r="558" spans="8:11" ht="13">
      <c r="H558" s="1"/>
      <c r="I558" s="2"/>
      <c r="K558" s="3"/>
    </row>
    <row r="559" spans="8:11" ht="13">
      <c r="H559" s="1"/>
      <c r="I559" s="2"/>
      <c r="K559" s="3"/>
    </row>
    <row r="560" spans="8:11" ht="13">
      <c r="H560" s="1"/>
      <c r="I560" s="2"/>
      <c r="K560" s="3"/>
    </row>
    <row r="561" spans="8:11" ht="13">
      <c r="H561" s="1"/>
      <c r="I561" s="2"/>
      <c r="K561" s="3"/>
    </row>
    <row r="562" spans="8:11" ht="13">
      <c r="H562" s="1"/>
      <c r="I562" s="2"/>
      <c r="K562" s="3"/>
    </row>
    <row r="563" spans="8:11" ht="13">
      <c r="H563" s="1"/>
      <c r="I563" s="2"/>
      <c r="K563" s="3"/>
    </row>
    <row r="564" spans="8:11" ht="13">
      <c r="H564" s="1"/>
      <c r="I564" s="2"/>
      <c r="K564" s="3"/>
    </row>
    <row r="565" spans="8:11" ht="13">
      <c r="H565" s="1"/>
      <c r="I565" s="2"/>
      <c r="K565" s="3"/>
    </row>
    <row r="566" spans="8:11" ht="13">
      <c r="H566" s="1"/>
      <c r="I566" s="2"/>
      <c r="K566" s="3"/>
    </row>
    <row r="567" spans="8:11" ht="13">
      <c r="H567" s="1"/>
      <c r="I567" s="2"/>
      <c r="K567" s="3"/>
    </row>
    <row r="568" spans="8:11" ht="13">
      <c r="H568" s="1"/>
      <c r="I568" s="2"/>
      <c r="K568" s="3"/>
    </row>
    <row r="569" spans="8:11" ht="13">
      <c r="H569" s="1"/>
      <c r="I569" s="2"/>
      <c r="K569" s="3"/>
    </row>
    <row r="570" spans="8:11" ht="13">
      <c r="H570" s="1"/>
      <c r="I570" s="2"/>
      <c r="K570" s="3"/>
    </row>
    <row r="571" spans="8:11" ht="13">
      <c r="H571" s="1"/>
      <c r="I571" s="2"/>
      <c r="K571" s="3"/>
    </row>
    <row r="572" spans="8:11" ht="13">
      <c r="H572" s="1"/>
      <c r="I572" s="2"/>
      <c r="K572" s="3"/>
    </row>
    <row r="573" spans="8:11" ht="13">
      <c r="H573" s="1"/>
      <c r="I573" s="2"/>
      <c r="K573" s="3"/>
    </row>
    <row r="574" spans="8:11" ht="13">
      <c r="H574" s="1"/>
      <c r="I574" s="2"/>
      <c r="K574" s="3"/>
    </row>
    <row r="575" spans="8:11" ht="13">
      <c r="H575" s="1"/>
      <c r="I575" s="2"/>
      <c r="K575" s="3"/>
    </row>
    <row r="576" spans="8:11" ht="13">
      <c r="H576" s="1"/>
      <c r="I576" s="2"/>
      <c r="K576" s="3"/>
    </row>
    <row r="577" spans="8:11" ht="13">
      <c r="H577" s="1"/>
      <c r="I577" s="2"/>
      <c r="K577" s="3"/>
    </row>
    <row r="578" spans="8:11" ht="13">
      <c r="H578" s="1"/>
      <c r="I578" s="2"/>
      <c r="K578" s="3"/>
    </row>
    <row r="579" spans="8:11" ht="13">
      <c r="H579" s="1"/>
      <c r="I579" s="2"/>
      <c r="K579" s="3"/>
    </row>
    <row r="580" spans="8:11" ht="13">
      <c r="H580" s="1"/>
      <c r="I580" s="2"/>
      <c r="K580" s="3"/>
    </row>
    <row r="581" spans="8:11" ht="13">
      <c r="H581" s="1"/>
      <c r="I581" s="2"/>
      <c r="K581" s="3"/>
    </row>
    <row r="582" spans="8:11" ht="13">
      <c r="H582" s="1"/>
      <c r="I582" s="2"/>
      <c r="K582" s="3"/>
    </row>
    <row r="583" spans="8:11" ht="13">
      <c r="H583" s="1"/>
      <c r="I583" s="2"/>
      <c r="K583" s="3"/>
    </row>
    <row r="584" spans="8:11" ht="13">
      <c r="H584" s="1"/>
      <c r="I584" s="2"/>
      <c r="K584" s="3"/>
    </row>
    <row r="585" spans="8:11" ht="13">
      <c r="H585" s="1"/>
      <c r="I585" s="2"/>
      <c r="K585" s="3"/>
    </row>
    <row r="586" spans="8:11" ht="13">
      <c r="H586" s="1"/>
      <c r="I586" s="2"/>
      <c r="K586" s="3"/>
    </row>
    <row r="587" spans="8:11" ht="13">
      <c r="H587" s="1"/>
      <c r="I587" s="2"/>
      <c r="K587" s="3"/>
    </row>
    <row r="588" spans="8:11" ht="13">
      <c r="H588" s="1"/>
      <c r="I588" s="2"/>
      <c r="K588" s="3"/>
    </row>
    <row r="589" spans="8:11" ht="13">
      <c r="H589" s="1"/>
      <c r="I589" s="2"/>
      <c r="K589" s="3"/>
    </row>
    <row r="590" spans="8:11" ht="13">
      <c r="H590" s="1"/>
      <c r="I590" s="2"/>
      <c r="K590" s="3"/>
    </row>
    <row r="591" spans="8:11" ht="13">
      <c r="H591" s="1"/>
      <c r="I591" s="2"/>
      <c r="K591" s="3"/>
    </row>
    <row r="592" spans="8:11" ht="13">
      <c r="H592" s="1"/>
      <c r="I592" s="2"/>
      <c r="K592" s="3"/>
    </row>
    <row r="593" spans="8:11" ht="13">
      <c r="H593" s="1"/>
      <c r="I593" s="2"/>
      <c r="K593" s="3"/>
    </row>
    <row r="594" spans="8:11" ht="13">
      <c r="H594" s="1"/>
      <c r="I594" s="2"/>
      <c r="K594" s="3"/>
    </row>
    <row r="595" spans="8:11" ht="13">
      <c r="H595" s="1"/>
      <c r="I595" s="2"/>
      <c r="K595" s="3"/>
    </row>
    <row r="596" spans="8:11" ht="13">
      <c r="H596" s="1"/>
      <c r="I596" s="2"/>
      <c r="K596" s="3"/>
    </row>
    <row r="597" spans="8:11" ht="13">
      <c r="H597" s="1"/>
      <c r="I597" s="2"/>
      <c r="K597" s="3"/>
    </row>
    <row r="598" spans="8:11" ht="13">
      <c r="H598" s="1"/>
      <c r="I598" s="2"/>
      <c r="K598" s="3"/>
    </row>
    <row r="599" spans="8:11" ht="13">
      <c r="H599" s="1"/>
      <c r="I599" s="2"/>
      <c r="K599" s="3"/>
    </row>
    <row r="600" spans="8:11" ht="13">
      <c r="H600" s="1"/>
      <c r="I600" s="2"/>
      <c r="K600" s="3"/>
    </row>
    <row r="601" spans="8:11" ht="13">
      <c r="H601" s="1"/>
      <c r="I601" s="2"/>
      <c r="K601" s="3"/>
    </row>
    <row r="602" spans="8:11" ht="13">
      <c r="H602" s="1"/>
      <c r="I602" s="2"/>
      <c r="K602" s="3"/>
    </row>
    <row r="603" spans="8:11" ht="13">
      <c r="H603" s="1"/>
      <c r="I603" s="2"/>
      <c r="K603" s="3"/>
    </row>
    <row r="604" spans="8:11" ht="13">
      <c r="H604" s="1"/>
      <c r="I604" s="2"/>
      <c r="K604" s="3"/>
    </row>
    <row r="605" spans="8:11" ht="13">
      <c r="H605" s="1"/>
      <c r="I605" s="2"/>
      <c r="K605" s="3"/>
    </row>
    <row r="606" spans="8:11" ht="13">
      <c r="H606" s="1"/>
      <c r="I606" s="2"/>
      <c r="K606" s="3"/>
    </row>
    <row r="607" spans="8:11" ht="13">
      <c r="H607" s="1"/>
      <c r="I607" s="2"/>
      <c r="K607" s="3"/>
    </row>
    <row r="608" spans="8:11" ht="13">
      <c r="H608" s="1"/>
      <c r="I608" s="2"/>
      <c r="K608" s="3"/>
    </row>
    <row r="609" spans="8:11" ht="13">
      <c r="H609" s="1"/>
      <c r="I609" s="2"/>
      <c r="K609" s="3"/>
    </row>
    <row r="610" spans="8:11" ht="13">
      <c r="H610" s="1"/>
      <c r="I610" s="2"/>
      <c r="K610" s="3"/>
    </row>
    <row r="611" spans="8:11" ht="13">
      <c r="H611" s="1"/>
      <c r="I611" s="2"/>
      <c r="K611" s="3"/>
    </row>
    <row r="612" spans="8:11" ht="13">
      <c r="H612" s="1"/>
      <c r="I612" s="2"/>
      <c r="K612" s="3"/>
    </row>
    <row r="613" spans="8:11" ht="13">
      <c r="H613" s="1"/>
      <c r="I613" s="2"/>
      <c r="K613" s="3"/>
    </row>
    <row r="614" spans="8:11" ht="13">
      <c r="H614" s="1"/>
      <c r="I614" s="2"/>
      <c r="K614" s="3"/>
    </row>
    <row r="615" spans="8:11" ht="13">
      <c r="H615" s="1"/>
      <c r="I615" s="2"/>
      <c r="K615" s="3"/>
    </row>
    <row r="616" spans="8:11" ht="13">
      <c r="H616" s="1"/>
      <c r="I616" s="2"/>
      <c r="K616" s="3"/>
    </row>
    <row r="617" spans="8:11" ht="13">
      <c r="H617" s="1"/>
      <c r="I617" s="2"/>
      <c r="K617" s="3"/>
    </row>
    <row r="618" spans="8:11" ht="13">
      <c r="H618" s="1"/>
      <c r="I618" s="2"/>
      <c r="K618" s="3"/>
    </row>
    <row r="619" spans="8:11" ht="13">
      <c r="H619" s="1"/>
      <c r="I619" s="2"/>
      <c r="K619" s="3"/>
    </row>
    <row r="620" spans="8:11" ht="13">
      <c r="H620" s="1"/>
      <c r="I620" s="2"/>
      <c r="K620" s="3"/>
    </row>
    <row r="621" spans="8:11" ht="13">
      <c r="H621" s="1"/>
      <c r="I621" s="2"/>
      <c r="K621" s="3"/>
    </row>
    <row r="622" spans="8:11" ht="13">
      <c r="H622" s="1"/>
      <c r="I622" s="2"/>
      <c r="K622" s="3"/>
    </row>
    <row r="623" spans="8:11" ht="13">
      <c r="H623" s="1"/>
      <c r="I623" s="2"/>
      <c r="K623" s="3"/>
    </row>
    <row r="624" spans="8:11" ht="13">
      <c r="H624" s="1"/>
      <c r="I624" s="2"/>
      <c r="K624" s="3"/>
    </row>
    <row r="625" spans="8:11" ht="13">
      <c r="H625" s="1"/>
      <c r="I625" s="2"/>
      <c r="K625" s="3"/>
    </row>
    <row r="626" spans="8:11" ht="13">
      <c r="H626" s="1"/>
      <c r="I626" s="2"/>
      <c r="K626" s="3"/>
    </row>
    <row r="627" spans="8:11" ht="13">
      <c r="H627" s="1"/>
      <c r="I627" s="2"/>
      <c r="K627" s="3"/>
    </row>
    <row r="628" spans="8:11" ht="13">
      <c r="H628" s="1"/>
      <c r="I628" s="2"/>
      <c r="K628" s="3"/>
    </row>
    <row r="629" spans="8:11" ht="13">
      <c r="H629" s="1"/>
      <c r="I629" s="2"/>
      <c r="K629" s="3"/>
    </row>
    <row r="630" spans="8:11" ht="13">
      <c r="H630" s="1"/>
      <c r="I630" s="2"/>
      <c r="K630" s="3"/>
    </row>
    <row r="631" spans="8:11" ht="13">
      <c r="H631" s="1"/>
      <c r="I631" s="2"/>
      <c r="K631" s="3"/>
    </row>
    <row r="632" spans="8:11" ht="13">
      <c r="H632" s="1"/>
      <c r="I632" s="2"/>
      <c r="K632" s="3"/>
    </row>
    <row r="633" spans="8:11" ht="13">
      <c r="H633" s="1"/>
      <c r="I633" s="2"/>
      <c r="K633" s="3"/>
    </row>
    <row r="634" spans="8:11" ht="13">
      <c r="H634" s="1"/>
      <c r="I634" s="2"/>
      <c r="K634" s="3"/>
    </row>
    <row r="635" spans="8:11" ht="13">
      <c r="H635" s="1"/>
      <c r="I635" s="2"/>
      <c r="K635" s="3"/>
    </row>
    <row r="636" spans="8:11" ht="13">
      <c r="H636" s="1"/>
      <c r="I636" s="2"/>
      <c r="K636" s="3"/>
    </row>
    <row r="637" spans="8:11" ht="13">
      <c r="H637" s="1"/>
      <c r="I637" s="2"/>
      <c r="K637" s="3"/>
    </row>
    <row r="638" spans="8:11" ht="13">
      <c r="H638" s="1"/>
      <c r="I638" s="2"/>
      <c r="K638" s="3"/>
    </row>
    <row r="639" spans="8:11" ht="13">
      <c r="H639" s="1"/>
      <c r="I639" s="2"/>
      <c r="K639" s="3"/>
    </row>
    <row r="640" spans="8:11" ht="13">
      <c r="H640" s="1"/>
      <c r="I640" s="2"/>
      <c r="K640" s="3"/>
    </row>
    <row r="641" spans="8:11" ht="13">
      <c r="H641" s="1"/>
      <c r="I641" s="2"/>
      <c r="K641" s="3"/>
    </row>
    <row r="642" spans="8:11" ht="13">
      <c r="H642" s="1"/>
      <c r="I642" s="2"/>
      <c r="K642" s="3"/>
    </row>
    <row r="643" spans="8:11" ht="13">
      <c r="H643" s="1"/>
      <c r="I643" s="2"/>
      <c r="K643" s="3"/>
    </row>
    <row r="644" spans="8:11" ht="13">
      <c r="H644" s="1"/>
      <c r="I644" s="2"/>
      <c r="K644" s="3"/>
    </row>
    <row r="645" spans="8:11" ht="13">
      <c r="H645" s="1"/>
      <c r="I645" s="2"/>
      <c r="K645" s="3"/>
    </row>
    <row r="646" spans="8:11" ht="13">
      <c r="H646" s="1"/>
      <c r="I646" s="2"/>
      <c r="K646" s="3"/>
    </row>
    <row r="647" spans="8:11" ht="13">
      <c r="H647" s="1"/>
      <c r="I647" s="2"/>
      <c r="K647" s="3"/>
    </row>
    <row r="648" spans="8:11" ht="13">
      <c r="H648" s="1"/>
      <c r="I648" s="2"/>
      <c r="K648" s="3"/>
    </row>
    <row r="649" spans="8:11" ht="13">
      <c r="H649" s="1"/>
      <c r="I649" s="2"/>
      <c r="K649" s="3"/>
    </row>
    <row r="650" spans="8:11" ht="13">
      <c r="H650" s="1"/>
      <c r="I650" s="2"/>
      <c r="K650" s="3"/>
    </row>
    <row r="651" spans="8:11" ht="13">
      <c r="H651" s="1"/>
      <c r="I651" s="2"/>
      <c r="K651" s="3"/>
    </row>
    <row r="652" spans="8:11" ht="13">
      <c r="H652" s="1"/>
      <c r="I652" s="2"/>
      <c r="K652" s="3"/>
    </row>
    <row r="653" spans="8:11" ht="13">
      <c r="H653" s="1"/>
      <c r="I653" s="2"/>
      <c r="K653" s="3"/>
    </row>
    <row r="654" spans="8:11" ht="13">
      <c r="H654" s="1"/>
      <c r="I654" s="2"/>
      <c r="K654" s="3"/>
    </row>
    <row r="655" spans="8:11" ht="13">
      <c r="H655" s="1"/>
      <c r="I655" s="2"/>
      <c r="K655" s="3"/>
    </row>
    <row r="656" spans="8:11" ht="13">
      <c r="H656" s="1"/>
      <c r="I656" s="2"/>
      <c r="K656" s="3"/>
    </row>
    <row r="657" spans="8:11" ht="13">
      <c r="H657" s="1"/>
      <c r="I657" s="2"/>
      <c r="K657" s="3"/>
    </row>
    <row r="658" spans="8:11" ht="13">
      <c r="H658" s="1"/>
      <c r="I658" s="2"/>
      <c r="K658" s="3"/>
    </row>
    <row r="659" spans="8:11" ht="13">
      <c r="H659" s="1"/>
      <c r="I659" s="2"/>
      <c r="K659" s="3"/>
    </row>
    <row r="660" spans="8:11" ht="13">
      <c r="H660" s="1"/>
      <c r="I660" s="2"/>
      <c r="K660" s="3"/>
    </row>
    <row r="661" spans="8:11" ht="13">
      <c r="H661" s="1"/>
      <c r="I661" s="2"/>
      <c r="K661" s="3"/>
    </row>
    <row r="662" spans="8:11" ht="13">
      <c r="H662" s="1"/>
      <c r="I662" s="2"/>
      <c r="K662" s="3"/>
    </row>
    <row r="663" spans="8:11" ht="13">
      <c r="H663" s="1"/>
      <c r="I663" s="2"/>
      <c r="K663" s="3"/>
    </row>
    <row r="664" spans="8:11" ht="13">
      <c r="H664" s="1"/>
      <c r="I664" s="2"/>
      <c r="K664" s="3"/>
    </row>
    <row r="665" spans="8:11" ht="13">
      <c r="H665" s="1"/>
      <c r="I665" s="2"/>
      <c r="K665" s="3"/>
    </row>
    <row r="666" spans="8:11" ht="13">
      <c r="H666" s="1"/>
      <c r="I666" s="2"/>
      <c r="K666" s="3"/>
    </row>
    <row r="667" spans="8:11" ht="13">
      <c r="H667" s="1"/>
      <c r="I667" s="2"/>
      <c r="K667" s="3"/>
    </row>
    <row r="668" spans="8:11" ht="13">
      <c r="H668" s="1"/>
      <c r="I668" s="2"/>
      <c r="K668" s="3"/>
    </row>
    <row r="669" spans="8:11" ht="13">
      <c r="H669" s="1"/>
      <c r="I669" s="2"/>
      <c r="K669" s="3"/>
    </row>
    <row r="670" spans="8:11" ht="13">
      <c r="H670" s="1"/>
      <c r="I670" s="2"/>
      <c r="K670" s="3"/>
    </row>
    <row r="671" spans="8:11" ht="13">
      <c r="H671" s="1"/>
      <c r="I671" s="2"/>
      <c r="K671" s="3"/>
    </row>
    <row r="672" spans="8:11" ht="13">
      <c r="H672" s="1"/>
      <c r="I672" s="2"/>
      <c r="K672" s="3"/>
    </row>
    <row r="673" spans="8:11" ht="13">
      <c r="H673" s="1"/>
      <c r="I673" s="2"/>
      <c r="K673" s="3"/>
    </row>
    <row r="674" spans="8:11" ht="13">
      <c r="H674" s="1"/>
      <c r="I674" s="2"/>
      <c r="K674" s="3"/>
    </row>
    <row r="675" spans="8:11" ht="13">
      <c r="H675" s="1"/>
      <c r="I675" s="2"/>
      <c r="K675" s="3"/>
    </row>
    <row r="676" spans="8:11" ht="13">
      <c r="H676" s="1"/>
      <c r="I676" s="2"/>
      <c r="K676" s="3"/>
    </row>
    <row r="677" spans="8:11" ht="13">
      <c r="H677" s="1"/>
      <c r="I677" s="2"/>
      <c r="K677" s="3"/>
    </row>
    <row r="678" spans="8:11" ht="13">
      <c r="H678" s="1"/>
      <c r="I678" s="2"/>
      <c r="K678" s="3"/>
    </row>
    <row r="679" spans="8:11" ht="13">
      <c r="H679" s="1"/>
      <c r="I679" s="2"/>
      <c r="K679" s="3"/>
    </row>
    <row r="680" spans="8:11" ht="13">
      <c r="H680" s="1"/>
      <c r="I680" s="2"/>
      <c r="K680" s="3"/>
    </row>
    <row r="681" spans="8:11" ht="13">
      <c r="H681" s="1"/>
      <c r="I681" s="2"/>
      <c r="K681" s="3"/>
    </row>
    <row r="682" spans="8:11" ht="13">
      <c r="H682" s="1"/>
      <c r="I682" s="2"/>
      <c r="K682" s="3"/>
    </row>
    <row r="683" spans="8:11" ht="13">
      <c r="H683" s="1"/>
      <c r="I683" s="2"/>
      <c r="K683" s="3"/>
    </row>
    <row r="684" spans="8:11" ht="13">
      <c r="H684" s="1"/>
      <c r="I684" s="2"/>
      <c r="K684" s="3"/>
    </row>
    <row r="685" spans="8:11" ht="13">
      <c r="H685" s="1"/>
      <c r="I685" s="2"/>
      <c r="K685" s="3"/>
    </row>
    <row r="686" spans="8:11" ht="13">
      <c r="H686" s="1"/>
      <c r="I686" s="2"/>
      <c r="K686" s="3"/>
    </row>
    <row r="687" spans="8:11" ht="13">
      <c r="H687" s="1"/>
      <c r="I687" s="2"/>
      <c r="K687" s="3"/>
    </row>
    <row r="688" spans="8:11" ht="13">
      <c r="H688" s="1"/>
      <c r="I688" s="2"/>
      <c r="K688" s="3"/>
    </row>
    <row r="689" spans="8:11" ht="13">
      <c r="H689" s="1"/>
      <c r="I689" s="2"/>
      <c r="K689" s="3"/>
    </row>
    <row r="690" spans="8:11" ht="13">
      <c r="H690" s="1"/>
      <c r="I690" s="2"/>
      <c r="K690" s="3"/>
    </row>
    <row r="691" spans="8:11" ht="13">
      <c r="H691" s="1"/>
      <c r="I691" s="2"/>
      <c r="K691" s="3"/>
    </row>
    <row r="692" spans="8:11" ht="13">
      <c r="H692" s="1"/>
      <c r="I692" s="2"/>
      <c r="K692" s="3"/>
    </row>
    <row r="693" spans="8:11" ht="13">
      <c r="H693" s="1"/>
      <c r="I693" s="2"/>
      <c r="K693" s="3"/>
    </row>
    <row r="694" spans="8:11" ht="13">
      <c r="H694" s="1"/>
      <c r="I694" s="2"/>
      <c r="K694" s="3"/>
    </row>
    <row r="695" spans="8:11" ht="13">
      <c r="H695" s="1"/>
      <c r="I695" s="2"/>
      <c r="K695" s="3"/>
    </row>
    <row r="696" spans="8:11" ht="13">
      <c r="H696" s="1"/>
      <c r="I696" s="2"/>
      <c r="K696" s="3"/>
    </row>
    <row r="697" spans="8:11" ht="13">
      <c r="H697" s="1"/>
      <c r="I697" s="2"/>
      <c r="K697" s="3"/>
    </row>
    <row r="698" spans="8:11" ht="13">
      <c r="H698" s="1"/>
      <c r="I698" s="2"/>
      <c r="K698" s="3"/>
    </row>
    <row r="699" spans="8:11" ht="13">
      <c r="H699" s="1"/>
      <c r="I699" s="2"/>
      <c r="K699" s="3"/>
    </row>
    <row r="700" spans="8:11" ht="13">
      <c r="H700" s="1"/>
      <c r="I700" s="2"/>
      <c r="K700" s="3"/>
    </row>
    <row r="701" spans="8:11" ht="13">
      <c r="H701" s="1"/>
      <c r="I701" s="2"/>
      <c r="K701" s="3"/>
    </row>
    <row r="702" spans="8:11" ht="13">
      <c r="H702" s="1"/>
      <c r="I702" s="2"/>
      <c r="K702" s="3"/>
    </row>
    <row r="703" spans="8:11" ht="13">
      <c r="H703" s="1"/>
      <c r="I703" s="2"/>
      <c r="K703" s="3"/>
    </row>
    <row r="704" spans="8:11" ht="13">
      <c r="H704" s="1"/>
      <c r="I704" s="2"/>
      <c r="K704" s="3"/>
    </row>
    <row r="705" spans="8:11" ht="13">
      <c r="H705" s="1"/>
      <c r="I705" s="2"/>
      <c r="K705" s="3"/>
    </row>
    <row r="706" spans="8:11" ht="13">
      <c r="H706" s="1"/>
      <c r="I706" s="2"/>
      <c r="K706" s="3"/>
    </row>
    <row r="707" spans="8:11" ht="13">
      <c r="H707" s="1"/>
      <c r="I707" s="2"/>
      <c r="K707" s="3"/>
    </row>
    <row r="708" spans="8:11" ht="13">
      <c r="H708" s="1"/>
      <c r="I708" s="2"/>
      <c r="K708" s="3"/>
    </row>
    <row r="709" spans="8:11" ht="13">
      <c r="H709" s="1"/>
      <c r="I709" s="2"/>
      <c r="K709" s="3"/>
    </row>
    <row r="710" spans="8:11" ht="13">
      <c r="H710" s="1"/>
      <c r="I710" s="2"/>
      <c r="K710" s="3"/>
    </row>
    <row r="711" spans="8:11" ht="13">
      <c r="H711" s="1"/>
      <c r="I711" s="2"/>
      <c r="K711" s="3"/>
    </row>
    <row r="712" spans="8:11" ht="13">
      <c r="H712" s="1"/>
      <c r="I712" s="2"/>
      <c r="K712" s="3"/>
    </row>
    <row r="713" spans="8:11" ht="13">
      <c r="H713" s="1"/>
      <c r="I713" s="2"/>
      <c r="K713" s="3"/>
    </row>
    <row r="714" spans="8:11" ht="13">
      <c r="H714" s="1"/>
      <c r="I714" s="2"/>
      <c r="K714" s="3"/>
    </row>
    <row r="715" spans="8:11" ht="13">
      <c r="H715" s="1"/>
      <c r="I715" s="2"/>
      <c r="K715" s="3"/>
    </row>
    <row r="716" spans="8:11" ht="13">
      <c r="H716" s="1"/>
      <c r="I716" s="2"/>
      <c r="K716" s="3"/>
    </row>
    <row r="717" spans="8:11" ht="13">
      <c r="H717" s="1"/>
      <c r="I717" s="2"/>
      <c r="K717" s="3"/>
    </row>
    <row r="718" spans="8:11" ht="13">
      <c r="H718" s="1"/>
      <c r="I718" s="2"/>
      <c r="K718" s="3"/>
    </row>
    <row r="719" spans="8:11" ht="13">
      <c r="H719" s="1"/>
      <c r="I719" s="2"/>
      <c r="K719" s="3"/>
    </row>
    <row r="720" spans="8:11" ht="13">
      <c r="H720" s="1"/>
      <c r="I720" s="2"/>
      <c r="K720" s="3"/>
    </row>
    <row r="721" spans="8:11" ht="13">
      <c r="H721" s="1"/>
      <c r="I721" s="2"/>
      <c r="K721" s="3"/>
    </row>
    <row r="722" spans="8:11" ht="13">
      <c r="H722" s="1"/>
      <c r="I722" s="2"/>
      <c r="K722" s="3"/>
    </row>
    <row r="723" spans="8:11" ht="13">
      <c r="H723" s="1"/>
      <c r="I723" s="2"/>
      <c r="K723" s="3"/>
    </row>
    <row r="724" spans="8:11" ht="13">
      <c r="H724" s="1"/>
      <c r="I724" s="2"/>
      <c r="K724" s="3"/>
    </row>
    <row r="725" spans="8:11" ht="13">
      <c r="H725" s="1"/>
      <c r="I725" s="2"/>
      <c r="K725" s="3"/>
    </row>
    <row r="726" spans="8:11" ht="13">
      <c r="H726" s="1"/>
      <c r="I726" s="2"/>
      <c r="K726" s="3"/>
    </row>
    <row r="727" spans="8:11" ht="13">
      <c r="H727" s="1"/>
      <c r="I727" s="2"/>
      <c r="K727" s="3"/>
    </row>
    <row r="728" spans="8:11" ht="13">
      <c r="H728" s="1"/>
      <c r="I728" s="2"/>
      <c r="K728" s="3"/>
    </row>
    <row r="729" spans="8:11" ht="13">
      <c r="H729" s="1"/>
      <c r="I729" s="2"/>
      <c r="K729" s="3"/>
    </row>
    <row r="730" spans="8:11" ht="13">
      <c r="H730" s="1"/>
      <c r="I730" s="2"/>
      <c r="K730" s="3"/>
    </row>
    <row r="731" spans="8:11" ht="13">
      <c r="H731" s="1"/>
      <c r="I731" s="2"/>
      <c r="K731" s="3"/>
    </row>
    <row r="732" spans="8:11" ht="13">
      <c r="H732" s="1"/>
      <c r="I732" s="2"/>
      <c r="K732" s="3"/>
    </row>
    <row r="733" spans="8:11" ht="13">
      <c r="H733" s="1"/>
      <c r="I733" s="2"/>
      <c r="K733" s="3"/>
    </row>
    <row r="734" spans="8:11" ht="13">
      <c r="H734" s="1"/>
      <c r="I734" s="2"/>
      <c r="K734" s="3"/>
    </row>
    <row r="735" spans="8:11" ht="13">
      <c r="H735" s="1"/>
      <c r="I735" s="2"/>
      <c r="K735" s="3"/>
    </row>
    <row r="736" spans="8:11" ht="13">
      <c r="H736" s="1"/>
      <c r="I736" s="2"/>
      <c r="K736" s="3"/>
    </row>
    <row r="737" spans="8:11" ht="13">
      <c r="H737" s="1"/>
      <c r="I737" s="2"/>
      <c r="K737" s="3"/>
    </row>
    <row r="738" spans="8:11" ht="13">
      <c r="H738" s="1"/>
      <c r="I738" s="2"/>
      <c r="K738" s="3"/>
    </row>
    <row r="739" spans="8:11" ht="13">
      <c r="H739" s="1"/>
      <c r="I739" s="2"/>
      <c r="K739" s="3"/>
    </row>
    <row r="740" spans="8:11" ht="13">
      <c r="H740" s="1"/>
      <c r="I740" s="2"/>
      <c r="K740" s="3"/>
    </row>
    <row r="741" spans="8:11" ht="13">
      <c r="H741" s="1"/>
      <c r="I741" s="2"/>
      <c r="K741" s="3"/>
    </row>
    <row r="742" spans="8:11" ht="13">
      <c r="H742" s="1"/>
      <c r="I742" s="2"/>
      <c r="K742" s="3"/>
    </row>
    <row r="743" spans="8:11" ht="13">
      <c r="H743" s="1"/>
      <c r="I743" s="2"/>
      <c r="K743" s="3"/>
    </row>
    <row r="744" spans="8:11" ht="13">
      <c r="H744" s="1"/>
      <c r="I744" s="2"/>
      <c r="K744" s="3"/>
    </row>
    <row r="745" spans="8:11" ht="13">
      <c r="H745" s="1"/>
      <c r="I745" s="2"/>
      <c r="K745" s="3"/>
    </row>
    <row r="746" spans="8:11" ht="13">
      <c r="H746" s="1"/>
      <c r="I746" s="2"/>
      <c r="K746" s="3"/>
    </row>
    <row r="747" spans="8:11" ht="13">
      <c r="H747" s="1"/>
      <c r="I747" s="2"/>
      <c r="K747" s="3"/>
    </row>
    <row r="748" spans="8:11" ht="13">
      <c r="H748" s="1"/>
      <c r="I748" s="2"/>
      <c r="K748" s="3"/>
    </row>
    <row r="749" spans="8:11" ht="13">
      <c r="H749" s="1"/>
      <c r="I749" s="2"/>
      <c r="K749" s="3"/>
    </row>
    <row r="750" spans="8:11" ht="13">
      <c r="H750" s="1"/>
      <c r="I750" s="2"/>
      <c r="K750" s="3"/>
    </row>
    <row r="751" spans="8:11" ht="13">
      <c r="H751" s="1"/>
      <c r="I751" s="2"/>
      <c r="K751" s="3"/>
    </row>
    <row r="752" spans="8:11" ht="13">
      <c r="H752" s="1"/>
      <c r="I752" s="2"/>
      <c r="K752" s="3"/>
    </row>
    <row r="753" spans="8:11" ht="13">
      <c r="H753" s="1"/>
      <c r="I753" s="2"/>
      <c r="K753" s="3"/>
    </row>
    <row r="754" spans="8:11" ht="13">
      <c r="H754" s="1"/>
      <c r="I754" s="2"/>
      <c r="K754" s="3"/>
    </row>
    <row r="755" spans="8:11" ht="13">
      <c r="H755" s="1"/>
      <c r="I755" s="2"/>
      <c r="K755" s="3"/>
    </row>
    <row r="756" spans="8:11" ht="13">
      <c r="H756" s="1"/>
      <c r="I756" s="2"/>
      <c r="K756" s="3"/>
    </row>
    <row r="757" spans="8:11" ht="13">
      <c r="H757" s="1"/>
      <c r="I757" s="2"/>
      <c r="K757" s="3"/>
    </row>
    <row r="758" spans="8:11" ht="13">
      <c r="H758" s="1"/>
      <c r="I758" s="2"/>
      <c r="K758" s="3"/>
    </row>
    <row r="759" spans="8:11" ht="13">
      <c r="H759" s="1"/>
      <c r="I759" s="2"/>
      <c r="K759" s="3"/>
    </row>
    <row r="760" spans="8:11" ht="13">
      <c r="H760" s="1"/>
      <c r="I760" s="2"/>
      <c r="K760" s="3"/>
    </row>
    <row r="761" spans="8:11" ht="13">
      <c r="H761" s="1"/>
      <c r="I761" s="2"/>
      <c r="K761" s="3"/>
    </row>
    <row r="762" spans="8:11" ht="13">
      <c r="H762" s="1"/>
      <c r="I762" s="2"/>
      <c r="K762" s="3"/>
    </row>
    <row r="763" spans="8:11" ht="13">
      <c r="H763" s="1"/>
      <c r="I763" s="2"/>
      <c r="K763" s="3"/>
    </row>
    <row r="764" spans="8:11" ht="13">
      <c r="H764" s="1"/>
      <c r="I764" s="2"/>
      <c r="K764" s="3"/>
    </row>
    <row r="765" spans="8:11" ht="13">
      <c r="H765" s="1"/>
      <c r="I765" s="2"/>
      <c r="K765" s="3"/>
    </row>
    <row r="766" spans="8:11" ht="13">
      <c r="H766" s="1"/>
      <c r="I766" s="2"/>
      <c r="K766" s="3"/>
    </row>
    <row r="767" spans="8:11" ht="13">
      <c r="H767" s="1"/>
      <c r="I767" s="2"/>
      <c r="K767" s="3"/>
    </row>
    <row r="768" spans="8:11" ht="13">
      <c r="H768" s="1"/>
      <c r="I768" s="2"/>
      <c r="K768" s="3"/>
    </row>
    <row r="769" spans="8:11" ht="13">
      <c r="H769" s="1"/>
      <c r="I769" s="2"/>
      <c r="K769" s="3"/>
    </row>
    <row r="770" spans="8:11" ht="13">
      <c r="H770" s="1"/>
      <c r="I770" s="2"/>
      <c r="K770" s="3"/>
    </row>
    <row r="771" spans="8:11" ht="13">
      <c r="H771" s="1"/>
      <c r="I771" s="2"/>
      <c r="K771" s="3"/>
    </row>
    <row r="772" spans="8:11" ht="13">
      <c r="H772" s="1"/>
      <c r="I772" s="2"/>
      <c r="K772" s="3"/>
    </row>
    <row r="773" spans="8:11" ht="13">
      <c r="H773" s="1"/>
      <c r="I773" s="2"/>
      <c r="K773" s="3"/>
    </row>
    <row r="774" spans="8:11" ht="13">
      <c r="H774" s="1"/>
      <c r="I774" s="2"/>
      <c r="K774" s="3"/>
    </row>
    <row r="775" spans="8:11" ht="13">
      <c r="H775" s="1"/>
      <c r="I775" s="2"/>
      <c r="K775" s="3"/>
    </row>
    <row r="776" spans="8:11" ht="13">
      <c r="H776" s="1"/>
      <c r="I776" s="2"/>
      <c r="K776" s="3"/>
    </row>
    <row r="777" spans="8:11" ht="13">
      <c r="H777" s="1"/>
      <c r="I777" s="2"/>
      <c r="K777" s="3"/>
    </row>
    <row r="778" spans="8:11" ht="13">
      <c r="H778" s="1"/>
      <c r="I778" s="2"/>
      <c r="K778" s="3"/>
    </row>
    <row r="779" spans="8:11" ht="13">
      <c r="H779" s="1"/>
      <c r="I779" s="2"/>
      <c r="K779" s="3"/>
    </row>
    <row r="780" spans="8:11" ht="13">
      <c r="H780" s="1"/>
      <c r="I780" s="2"/>
      <c r="K780" s="3"/>
    </row>
    <row r="781" spans="8:11" ht="13">
      <c r="H781" s="1"/>
      <c r="I781" s="2"/>
      <c r="K781" s="3"/>
    </row>
    <row r="782" spans="8:11" ht="13">
      <c r="H782" s="1"/>
      <c r="I782" s="2"/>
      <c r="K782" s="3"/>
    </row>
    <row r="783" spans="8:11" ht="13">
      <c r="H783" s="1"/>
      <c r="I783" s="2"/>
      <c r="K783" s="3"/>
    </row>
    <row r="784" spans="8:11" ht="13">
      <c r="H784" s="1"/>
      <c r="I784" s="2"/>
      <c r="K784" s="3"/>
    </row>
    <row r="785" spans="8:11" ht="13">
      <c r="H785" s="1"/>
      <c r="I785" s="2"/>
      <c r="K785" s="3"/>
    </row>
    <row r="786" spans="8:11" ht="13">
      <c r="H786" s="1"/>
      <c r="I786" s="2"/>
      <c r="K786" s="3"/>
    </row>
    <row r="787" spans="8:11" ht="13">
      <c r="H787" s="1"/>
      <c r="I787" s="2"/>
      <c r="K787" s="3"/>
    </row>
    <row r="788" spans="8:11" ht="13">
      <c r="H788" s="1"/>
      <c r="I788" s="2"/>
      <c r="K788" s="3"/>
    </row>
    <row r="789" spans="8:11" ht="13">
      <c r="H789" s="1"/>
      <c r="I789" s="2"/>
      <c r="K789" s="3"/>
    </row>
    <row r="790" spans="8:11" ht="13">
      <c r="H790" s="1"/>
      <c r="I790" s="2"/>
      <c r="K790" s="3"/>
    </row>
    <row r="791" spans="8:11" ht="13">
      <c r="H791" s="1"/>
      <c r="I791" s="2"/>
      <c r="K791" s="3"/>
    </row>
    <row r="792" spans="8:11" ht="13">
      <c r="H792" s="1"/>
      <c r="I792" s="2"/>
      <c r="K792" s="3"/>
    </row>
    <row r="793" spans="8:11" ht="13">
      <c r="H793" s="1"/>
      <c r="I793" s="2"/>
      <c r="K793" s="3"/>
    </row>
    <row r="794" spans="8:11" ht="13">
      <c r="H794" s="1"/>
      <c r="I794" s="2"/>
      <c r="K794" s="3"/>
    </row>
    <row r="795" spans="8:11" ht="13">
      <c r="H795" s="1"/>
      <c r="I795" s="2"/>
      <c r="K795" s="3"/>
    </row>
    <row r="796" spans="8:11" ht="13">
      <c r="H796" s="1"/>
      <c r="I796" s="2"/>
      <c r="K796" s="3"/>
    </row>
    <row r="797" spans="8:11" ht="13">
      <c r="H797" s="1"/>
      <c r="I797" s="2"/>
      <c r="K797" s="3"/>
    </row>
    <row r="798" spans="8:11" ht="13">
      <c r="H798" s="1"/>
      <c r="I798" s="2"/>
      <c r="K798" s="3"/>
    </row>
    <row r="799" spans="8:11" ht="13">
      <c r="H799" s="1"/>
      <c r="I799" s="2"/>
      <c r="K799" s="3"/>
    </row>
    <row r="800" spans="8:11" ht="13">
      <c r="H800" s="1"/>
      <c r="I800" s="2"/>
      <c r="K800" s="3"/>
    </row>
    <row r="801" spans="8:11" ht="13">
      <c r="H801" s="1"/>
      <c r="I801" s="2"/>
      <c r="K801" s="3"/>
    </row>
    <row r="802" spans="8:11" ht="13">
      <c r="H802" s="1"/>
      <c r="I802" s="2"/>
      <c r="K802" s="3"/>
    </row>
    <row r="803" spans="8:11" ht="13">
      <c r="H803" s="1"/>
      <c r="I803" s="2"/>
      <c r="K803" s="3"/>
    </row>
    <row r="804" spans="8:11" ht="13">
      <c r="H804" s="1"/>
      <c r="I804" s="2"/>
      <c r="K804" s="3"/>
    </row>
    <row r="805" spans="8:11" ht="13">
      <c r="H805" s="1"/>
      <c r="I805" s="2"/>
      <c r="K805" s="3"/>
    </row>
    <row r="806" spans="8:11" ht="13">
      <c r="H806" s="1"/>
      <c r="I806" s="2"/>
      <c r="K806" s="3"/>
    </row>
    <row r="807" spans="8:11" ht="13">
      <c r="H807" s="1"/>
      <c r="I807" s="2"/>
      <c r="K807" s="3"/>
    </row>
    <row r="808" spans="8:11" ht="13">
      <c r="H808" s="1"/>
      <c r="I808" s="2"/>
      <c r="K808" s="3"/>
    </row>
    <row r="809" spans="8:11" ht="13">
      <c r="H809" s="1"/>
      <c r="I809" s="2"/>
      <c r="K809" s="3"/>
    </row>
    <row r="810" spans="8:11" ht="13">
      <c r="H810" s="1"/>
      <c r="I810" s="2"/>
      <c r="K810" s="3"/>
    </row>
    <row r="811" spans="8:11" ht="13">
      <c r="H811" s="1"/>
      <c r="I811" s="2"/>
      <c r="K811" s="3"/>
    </row>
    <row r="812" spans="8:11" ht="13">
      <c r="H812" s="1"/>
      <c r="I812" s="2"/>
      <c r="K812" s="3"/>
    </row>
    <row r="813" spans="8:11" ht="13">
      <c r="H813" s="1"/>
      <c r="I813" s="2"/>
      <c r="K813" s="3"/>
    </row>
    <row r="814" spans="8:11" ht="13">
      <c r="H814" s="1"/>
      <c r="I814" s="2"/>
      <c r="K814" s="3"/>
    </row>
    <row r="815" spans="8:11" ht="13">
      <c r="H815" s="1"/>
      <c r="I815" s="2"/>
      <c r="K815" s="3"/>
    </row>
    <row r="816" spans="8:11" ht="13">
      <c r="H816" s="1"/>
      <c r="I816" s="2"/>
      <c r="K816" s="3"/>
    </row>
    <row r="817" spans="8:11" ht="13">
      <c r="H817" s="1"/>
      <c r="I817" s="2"/>
      <c r="K817" s="3"/>
    </row>
    <row r="818" spans="8:11" ht="13">
      <c r="H818" s="1"/>
      <c r="I818" s="2"/>
      <c r="K818" s="3"/>
    </row>
    <row r="819" spans="8:11" ht="13">
      <c r="H819" s="1"/>
      <c r="I819" s="2"/>
      <c r="K819" s="3"/>
    </row>
    <row r="820" spans="8:11" ht="13">
      <c r="H820" s="1"/>
      <c r="I820" s="2"/>
      <c r="K820" s="3"/>
    </row>
    <row r="821" spans="8:11" ht="13">
      <c r="H821" s="1"/>
      <c r="I821" s="2"/>
      <c r="K821" s="3"/>
    </row>
    <row r="822" spans="8:11" ht="13">
      <c r="H822" s="1"/>
      <c r="I822" s="2"/>
      <c r="K822" s="3"/>
    </row>
    <row r="823" spans="8:11" ht="13">
      <c r="H823" s="1"/>
      <c r="I823" s="2"/>
      <c r="K823" s="3"/>
    </row>
    <row r="824" spans="8:11" ht="13">
      <c r="H824" s="1"/>
      <c r="I824" s="2"/>
      <c r="K824" s="3"/>
    </row>
    <row r="825" spans="8:11" ht="13">
      <c r="H825" s="1"/>
      <c r="I825" s="2"/>
      <c r="K825" s="3"/>
    </row>
    <row r="826" spans="8:11" ht="13">
      <c r="H826" s="1"/>
      <c r="I826" s="2"/>
      <c r="K826" s="3"/>
    </row>
    <row r="827" spans="8:11" ht="13">
      <c r="H827" s="1"/>
      <c r="I827" s="2"/>
      <c r="K827" s="3"/>
    </row>
    <row r="828" spans="8:11" ht="13">
      <c r="H828" s="1"/>
      <c r="I828" s="2"/>
      <c r="K828" s="3"/>
    </row>
    <row r="829" spans="8:11" ht="13">
      <c r="H829" s="1"/>
      <c r="I829" s="2"/>
      <c r="K829" s="3"/>
    </row>
    <row r="830" spans="8:11" ht="13">
      <c r="H830" s="1"/>
      <c r="I830" s="2"/>
      <c r="K830" s="3"/>
    </row>
    <row r="831" spans="8:11" ht="13">
      <c r="H831" s="1"/>
      <c r="I831" s="2"/>
      <c r="K831" s="3"/>
    </row>
    <row r="832" spans="8:11" ht="13">
      <c r="H832" s="1"/>
      <c r="I832" s="2"/>
      <c r="K832" s="3"/>
    </row>
    <row r="833" spans="8:11" ht="13">
      <c r="H833" s="1"/>
      <c r="I833" s="2"/>
      <c r="K833" s="3"/>
    </row>
    <row r="834" spans="8:11" ht="13">
      <c r="H834" s="1"/>
      <c r="I834" s="2"/>
      <c r="K834" s="3"/>
    </row>
    <row r="835" spans="8:11" ht="13">
      <c r="H835" s="1"/>
      <c r="I835" s="2"/>
      <c r="K835" s="3"/>
    </row>
    <row r="836" spans="8:11" ht="13">
      <c r="H836" s="1"/>
      <c r="I836" s="2"/>
      <c r="K836" s="3"/>
    </row>
    <row r="837" spans="8:11" ht="13">
      <c r="H837" s="1"/>
      <c r="I837" s="2"/>
      <c r="K837" s="3"/>
    </row>
    <row r="838" spans="8:11" ht="13">
      <c r="H838" s="1"/>
      <c r="I838" s="2"/>
      <c r="K838" s="3"/>
    </row>
    <row r="839" spans="8:11" ht="13">
      <c r="H839" s="1"/>
      <c r="I839" s="2"/>
      <c r="K839" s="3"/>
    </row>
    <row r="840" spans="8:11" ht="13">
      <c r="H840" s="1"/>
      <c r="I840" s="2"/>
      <c r="K840" s="3"/>
    </row>
    <row r="841" spans="8:11" ht="13">
      <c r="H841" s="1"/>
      <c r="I841" s="2"/>
      <c r="K841" s="3"/>
    </row>
    <row r="842" spans="8:11" ht="13">
      <c r="H842" s="1"/>
      <c r="I842" s="2"/>
      <c r="K842" s="3"/>
    </row>
    <row r="843" spans="8:11" ht="13">
      <c r="H843" s="1"/>
      <c r="I843" s="2"/>
      <c r="K843" s="3"/>
    </row>
    <row r="844" spans="8:11" ht="13">
      <c r="H844" s="1"/>
      <c r="I844" s="2"/>
      <c r="K844" s="3"/>
    </row>
    <row r="845" spans="8:11" ht="13">
      <c r="H845" s="1"/>
      <c r="I845" s="2"/>
      <c r="K845" s="3"/>
    </row>
    <row r="846" spans="8:11" ht="13">
      <c r="H846" s="1"/>
      <c r="I846" s="2"/>
      <c r="K846" s="3"/>
    </row>
    <row r="847" spans="8:11" ht="13">
      <c r="H847" s="1"/>
      <c r="I847" s="2"/>
      <c r="K847" s="3"/>
    </row>
    <row r="848" spans="8:11" ht="13">
      <c r="H848" s="1"/>
      <c r="I848" s="2"/>
      <c r="K848" s="3"/>
    </row>
    <row r="849" spans="8:11" ht="13">
      <c r="H849" s="1"/>
      <c r="I849" s="2"/>
      <c r="K849" s="3"/>
    </row>
    <row r="850" spans="8:11" ht="13">
      <c r="H850" s="1"/>
      <c r="I850" s="2"/>
      <c r="K850" s="3"/>
    </row>
    <row r="851" spans="8:11" ht="13">
      <c r="H851" s="1"/>
      <c r="I851" s="2"/>
      <c r="K851" s="3"/>
    </row>
    <row r="852" spans="8:11" ht="13">
      <c r="H852" s="1"/>
      <c r="I852" s="2"/>
      <c r="K852" s="3"/>
    </row>
    <row r="853" spans="8:11" ht="13">
      <c r="H853" s="1"/>
      <c r="I853" s="2"/>
      <c r="K853" s="3"/>
    </row>
    <row r="854" spans="8:11" ht="13">
      <c r="H854" s="1"/>
      <c r="I854" s="2"/>
      <c r="K854" s="3"/>
    </row>
    <row r="855" spans="8:11" ht="13">
      <c r="H855" s="1"/>
      <c r="I855" s="2"/>
      <c r="K855" s="3"/>
    </row>
    <row r="856" spans="8:11" ht="13">
      <c r="H856" s="1"/>
      <c r="I856" s="2"/>
      <c r="K856" s="3"/>
    </row>
    <row r="857" spans="8:11" ht="13">
      <c r="H857" s="1"/>
      <c r="I857" s="2"/>
      <c r="K857" s="3"/>
    </row>
    <row r="858" spans="8:11" ht="13">
      <c r="H858" s="1"/>
      <c r="I858" s="2"/>
      <c r="K858" s="3"/>
    </row>
    <row r="859" spans="8:11" ht="13">
      <c r="H859" s="1"/>
      <c r="I859" s="2"/>
      <c r="K859" s="3"/>
    </row>
    <row r="860" spans="8:11" ht="13">
      <c r="H860" s="1"/>
      <c r="I860" s="2"/>
      <c r="K860" s="3"/>
    </row>
    <row r="861" spans="8:11" ht="13">
      <c r="H861" s="1"/>
      <c r="I861" s="2"/>
      <c r="K861" s="3"/>
    </row>
    <row r="862" spans="8:11" ht="13">
      <c r="H862" s="1"/>
      <c r="I862" s="2"/>
      <c r="K862" s="3"/>
    </row>
    <row r="863" spans="8:11" ht="13">
      <c r="H863" s="1"/>
      <c r="I863" s="2"/>
      <c r="K863" s="3"/>
    </row>
    <row r="864" spans="8:11" ht="13">
      <c r="H864" s="1"/>
      <c r="I864" s="2"/>
      <c r="K864" s="3"/>
    </row>
    <row r="865" spans="8:11" ht="13">
      <c r="H865" s="1"/>
      <c r="I865" s="2"/>
      <c r="K865" s="3"/>
    </row>
    <row r="866" spans="8:11" ht="13">
      <c r="H866" s="1"/>
      <c r="I866" s="2"/>
      <c r="K866" s="3"/>
    </row>
    <row r="867" spans="8:11" ht="13">
      <c r="H867" s="1"/>
      <c r="I867" s="2"/>
      <c r="K867" s="3"/>
    </row>
    <row r="868" spans="8:11" ht="13">
      <c r="H868" s="1"/>
      <c r="I868" s="2"/>
      <c r="K868" s="3"/>
    </row>
    <row r="869" spans="8:11" ht="13">
      <c r="H869" s="1"/>
      <c r="I869" s="2"/>
      <c r="K869" s="3"/>
    </row>
    <row r="870" spans="8:11" ht="13">
      <c r="H870" s="1"/>
      <c r="I870" s="2"/>
      <c r="K870" s="3"/>
    </row>
    <row r="871" spans="8:11" ht="13">
      <c r="H871" s="1"/>
      <c r="I871" s="2"/>
      <c r="K871" s="3"/>
    </row>
    <row r="872" spans="8:11" ht="13">
      <c r="H872" s="1"/>
      <c r="I872" s="2"/>
      <c r="K872" s="3"/>
    </row>
    <row r="873" spans="8:11" ht="13">
      <c r="H873" s="1"/>
      <c r="I873" s="2"/>
      <c r="K873" s="3"/>
    </row>
    <row r="874" spans="8:11" ht="13">
      <c r="H874" s="1"/>
      <c r="I874" s="2"/>
      <c r="K874" s="3"/>
    </row>
    <row r="875" spans="8:11" ht="13">
      <c r="H875" s="1"/>
      <c r="I875" s="2"/>
      <c r="K875" s="3"/>
    </row>
    <row r="876" spans="8:11" ht="13">
      <c r="H876" s="1"/>
      <c r="I876" s="2"/>
      <c r="K876" s="3"/>
    </row>
    <row r="877" spans="8:11" ht="13">
      <c r="H877" s="1"/>
      <c r="I877" s="2"/>
      <c r="K877" s="3"/>
    </row>
    <row r="878" spans="8:11" ht="13">
      <c r="H878" s="1"/>
      <c r="I878" s="2"/>
      <c r="K878" s="3"/>
    </row>
    <row r="879" spans="8:11" ht="13">
      <c r="H879" s="1"/>
      <c r="I879" s="2"/>
      <c r="K879" s="3"/>
    </row>
    <row r="880" spans="8:11" ht="13">
      <c r="H880" s="1"/>
      <c r="I880" s="2"/>
      <c r="K880" s="3"/>
    </row>
    <row r="881" spans="8:11" ht="13">
      <c r="H881" s="1"/>
      <c r="I881" s="2"/>
      <c r="K881" s="3"/>
    </row>
    <row r="882" spans="8:11" ht="13">
      <c r="H882" s="1"/>
      <c r="I882" s="2"/>
      <c r="K882" s="3"/>
    </row>
    <row r="883" spans="8:11" ht="13">
      <c r="H883" s="1"/>
      <c r="I883" s="2"/>
      <c r="K883" s="3"/>
    </row>
    <row r="884" spans="8:11" ht="13">
      <c r="H884" s="1"/>
      <c r="I884" s="2"/>
      <c r="K884" s="3"/>
    </row>
    <row r="885" spans="8:11" ht="13">
      <c r="H885" s="1"/>
      <c r="I885" s="2"/>
      <c r="K885" s="3"/>
    </row>
    <row r="886" spans="8:11" ht="13">
      <c r="H886" s="1"/>
      <c r="I886" s="2"/>
      <c r="K886" s="3"/>
    </row>
    <row r="887" spans="8:11" ht="13">
      <c r="H887" s="1"/>
      <c r="I887" s="2"/>
      <c r="K887" s="3"/>
    </row>
    <row r="888" spans="8:11" ht="13">
      <c r="H888" s="1"/>
      <c r="I888" s="2"/>
      <c r="K888" s="3"/>
    </row>
    <row r="889" spans="8:11" ht="13">
      <c r="H889" s="1"/>
      <c r="I889" s="2"/>
      <c r="K889" s="3"/>
    </row>
    <row r="890" spans="8:11" ht="13">
      <c r="H890" s="1"/>
      <c r="I890" s="2"/>
      <c r="K890" s="3"/>
    </row>
    <row r="891" spans="8:11" ht="13">
      <c r="H891" s="1"/>
      <c r="I891" s="2"/>
      <c r="K891" s="3"/>
    </row>
    <row r="892" spans="8:11" ht="13">
      <c r="H892" s="1"/>
      <c r="I892" s="2"/>
      <c r="K892" s="3"/>
    </row>
    <row r="893" spans="8:11" ht="13">
      <c r="H893" s="1"/>
      <c r="I893" s="2"/>
      <c r="K893" s="3"/>
    </row>
    <row r="894" spans="8:11" ht="13">
      <c r="H894" s="1"/>
      <c r="I894" s="2"/>
      <c r="K894" s="3"/>
    </row>
    <row r="895" spans="8:11" ht="13">
      <c r="H895" s="1"/>
      <c r="I895" s="2"/>
      <c r="K895" s="3"/>
    </row>
    <row r="896" spans="8:11" ht="13">
      <c r="H896" s="1"/>
      <c r="I896" s="2"/>
      <c r="K896" s="3"/>
    </row>
    <row r="897" spans="8:11" ht="13">
      <c r="H897" s="1"/>
      <c r="I897" s="2"/>
      <c r="K897" s="3"/>
    </row>
    <row r="898" spans="8:11" ht="13">
      <c r="H898" s="1"/>
      <c r="I898" s="2"/>
      <c r="K898" s="3"/>
    </row>
    <row r="899" spans="8:11" ht="13">
      <c r="H899" s="1"/>
      <c r="I899" s="2"/>
      <c r="K899" s="3"/>
    </row>
    <row r="900" spans="8:11" ht="13">
      <c r="H900" s="1"/>
      <c r="I900" s="2"/>
      <c r="K900" s="3"/>
    </row>
    <row r="901" spans="8:11" ht="13">
      <c r="H901" s="1"/>
      <c r="I901" s="2"/>
      <c r="K901" s="3"/>
    </row>
    <row r="902" spans="8:11" ht="13">
      <c r="H902" s="1"/>
      <c r="I902" s="2"/>
      <c r="K902" s="3"/>
    </row>
    <row r="903" spans="8:11" ht="13">
      <c r="H903" s="1"/>
      <c r="I903" s="2"/>
      <c r="K903" s="3"/>
    </row>
    <row r="904" spans="8:11" ht="13">
      <c r="H904" s="1"/>
      <c r="I904" s="2"/>
      <c r="K904" s="3"/>
    </row>
    <row r="905" spans="8:11" ht="13">
      <c r="H905" s="1"/>
      <c r="I905" s="2"/>
      <c r="K905" s="3"/>
    </row>
    <row r="906" spans="8:11" ht="13">
      <c r="H906" s="1"/>
      <c r="I906" s="2"/>
      <c r="K906" s="3"/>
    </row>
    <row r="907" spans="8:11" ht="13">
      <c r="H907" s="1"/>
      <c r="I907" s="2"/>
      <c r="K907" s="3"/>
    </row>
    <row r="908" spans="8:11" ht="13">
      <c r="H908" s="1"/>
      <c r="I908" s="2"/>
      <c r="K908" s="3"/>
    </row>
    <row r="909" spans="8:11" ht="13">
      <c r="H909" s="1"/>
      <c r="I909" s="2"/>
      <c r="K909" s="3"/>
    </row>
    <row r="910" spans="8:11" ht="13">
      <c r="H910" s="1"/>
      <c r="I910" s="2"/>
      <c r="K910" s="3"/>
    </row>
    <row r="911" spans="8:11" ht="13">
      <c r="H911" s="1"/>
      <c r="I911" s="2"/>
      <c r="K911" s="3"/>
    </row>
    <row r="912" spans="8:11" ht="13">
      <c r="H912" s="1"/>
      <c r="I912" s="2"/>
      <c r="K912" s="3"/>
    </row>
    <row r="913" spans="8:11" ht="13">
      <c r="H913" s="1"/>
      <c r="I913" s="2"/>
      <c r="K913" s="3"/>
    </row>
    <row r="914" spans="8:11" ht="13">
      <c r="H914" s="1"/>
      <c r="I914" s="2"/>
      <c r="K914" s="3"/>
    </row>
    <row r="915" spans="8:11" ht="13">
      <c r="H915" s="1"/>
      <c r="I915" s="2"/>
      <c r="K915" s="3"/>
    </row>
    <row r="916" spans="8:11" ht="13">
      <c r="H916" s="1"/>
      <c r="I916" s="2"/>
      <c r="K916" s="3"/>
    </row>
    <row r="917" spans="8:11" ht="13">
      <c r="H917" s="1"/>
      <c r="I917" s="2"/>
      <c r="K917" s="3"/>
    </row>
    <row r="918" spans="8:11" ht="13">
      <c r="H918" s="1"/>
      <c r="I918" s="2"/>
      <c r="K918" s="3"/>
    </row>
    <row r="919" spans="8:11" ht="13">
      <c r="H919" s="1"/>
      <c r="I919" s="2"/>
      <c r="K919" s="3"/>
    </row>
    <row r="920" spans="8:11" ht="13">
      <c r="H920" s="1"/>
      <c r="I920" s="2"/>
      <c r="K920" s="3"/>
    </row>
    <row r="921" spans="8:11" ht="13">
      <c r="H921" s="1"/>
      <c r="I921" s="2"/>
      <c r="K921" s="3"/>
    </row>
    <row r="922" spans="8:11" ht="13">
      <c r="H922" s="1"/>
      <c r="I922" s="2"/>
      <c r="K922" s="3"/>
    </row>
    <row r="923" spans="8:11" ht="13">
      <c r="H923" s="1"/>
      <c r="I923" s="2"/>
      <c r="K923" s="3"/>
    </row>
    <row r="924" spans="8:11" ht="13">
      <c r="H924" s="1"/>
      <c r="I924" s="2"/>
      <c r="K924" s="3"/>
    </row>
    <row r="925" spans="8:11" ht="13">
      <c r="H925" s="1"/>
      <c r="I925" s="2"/>
      <c r="K925" s="3"/>
    </row>
    <row r="926" spans="8:11" ht="13">
      <c r="H926" s="1"/>
      <c r="I926" s="2"/>
      <c r="K926" s="3"/>
    </row>
    <row r="927" spans="8:11" ht="13">
      <c r="H927" s="1"/>
      <c r="I927" s="2"/>
      <c r="K927" s="3"/>
    </row>
    <row r="928" spans="8:11" ht="13">
      <c r="H928" s="1"/>
      <c r="I928" s="2"/>
      <c r="K928" s="3"/>
    </row>
    <row r="929" spans="8:11" ht="13">
      <c r="H929" s="1"/>
      <c r="I929" s="2"/>
      <c r="K929" s="3"/>
    </row>
    <row r="930" spans="8:11" ht="13">
      <c r="H930" s="1"/>
      <c r="I930" s="2"/>
      <c r="K930" s="3"/>
    </row>
    <row r="931" spans="8:11" ht="13">
      <c r="H931" s="1"/>
      <c r="I931" s="2"/>
      <c r="K931" s="3"/>
    </row>
    <row r="932" spans="8:11" ht="13">
      <c r="H932" s="1"/>
      <c r="I932" s="2"/>
      <c r="K932" s="3"/>
    </row>
    <row r="933" spans="8:11" ht="13">
      <c r="H933" s="1"/>
      <c r="I933" s="2"/>
      <c r="K933" s="3"/>
    </row>
    <row r="934" spans="8:11" ht="13">
      <c r="H934" s="1"/>
      <c r="I934" s="2"/>
      <c r="K934" s="3"/>
    </row>
    <row r="935" spans="8:11" ht="13">
      <c r="H935" s="1"/>
      <c r="I935" s="2"/>
      <c r="K935" s="3"/>
    </row>
    <row r="936" spans="8:11" ht="13">
      <c r="H936" s="1"/>
      <c r="I936" s="2"/>
      <c r="K936" s="3"/>
    </row>
    <row r="937" spans="8:11" ht="13">
      <c r="H937" s="1"/>
      <c r="I937" s="2"/>
      <c r="K937" s="3"/>
    </row>
    <row r="938" spans="8:11" ht="13">
      <c r="H938" s="1"/>
      <c r="I938" s="2"/>
      <c r="K938" s="3"/>
    </row>
    <row r="939" spans="8:11" ht="13">
      <c r="H939" s="1"/>
      <c r="I939" s="2"/>
      <c r="K939" s="3"/>
    </row>
    <row r="940" spans="8:11" ht="13">
      <c r="H940" s="1"/>
      <c r="I940" s="2"/>
      <c r="K940" s="3"/>
    </row>
    <row r="941" spans="8:11" ht="13">
      <c r="H941" s="1"/>
      <c r="I941" s="2"/>
      <c r="K941" s="3"/>
    </row>
    <row r="942" spans="8:11" ht="13">
      <c r="H942" s="1"/>
      <c r="I942" s="2"/>
      <c r="K942" s="3"/>
    </row>
    <row r="943" spans="8:11" ht="13">
      <c r="H943" s="1"/>
      <c r="I943" s="2"/>
      <c r="K943" s="3"/>
    </row>
    <row r="944" spans="8:11" ht="13">
      <c r="H944" s="1"/>
      <c r="I944" s="2"/>
      <c r="K944" s="3"/>
    </row>
    <row r="945" spans="8:11" ht="13">
      <c r="H945" s="1"/>
      <c r="I945" s="2"/>
      <c r="K945" s="3"/>
    </row>
    <row r="946" spans="8:11" ht="13">
      <c r="H946" s="1"/>
      <c r="I946" s="2"/>
      <c r="K946" s="3"/>
    </row>
    <row r="947" spans="8:11" ht="13">
      <c r="H947" s="1"/>
      <c r="I947" s="2"/>
      <c r="K947" s="3"/>
    </row>
    <row r="948" spans="8:11" ht="13">
      <c r="H948" s="1"/>
      <c r="I948" s="2"/>
      <c r="K948" s="3"/>
    </row>
    <row r="949" spans="8:11" ht="13">
      <c r="H949" s="1"/>
      <c r="I949" s="2"/>
      <c r="K949" s="3"/>
    </row>
    <row r="950" spans="8:11" ht="13">
      <c r="H950" s="1"/>
      <c r="I950" s="2"/>
      <c r="K950" s="3"/>
    </row>
    <row r="951" spans="8:11" ht="13">
      <c r="H951" s="1"/>
      <c r="I951" s="2"/>
      <c r="K951" s="3"/>
    </row>
    <row r="952" spans="8:11" ht="13">
      <c r="H952" s="1"/>
      <c r="I952" s="2"/>
      <c r="K952" s="3"/>
    </row>
    <row r="953" spans="8:11" ht="13">
      <c r="H953" s="1"/>
      <c r="I953" s="2"/>
      <c r="K953" s="3"/>
    </row>
    <row r="954" spans="8:11" ht="13">
      <c r="H954" s="1"/>
      <c r="I954" s="2"/>
      <c r="K954" s="3"/>
    </row>
    <row r="955" spans="8:11" ht="13">
      <c r="H955" s="1"/>
      <c r="I955" s="2"/>
      <c r="K955" s="3"/>
    </row>
    <row r="956" spans="8:11" ht="13">
      <c r="H956" s="1"/>
      <c r="I956" s="2"/>
      <c r="K956" s="3"/>
    </row>
    <row r="957" spans="8:11" ht="13">
      <c r="H957" s="1"/>
      <c r="I957" s="2"/>
      <c r="K957" s="3"/>
    </row>
    <row r="958" spans="8:11" ht="13">
      <c r="H958" s="1"/>
      <c r="I958" s="2"/>
      <c r="K958" s="3"/>
    </row>
    <row r="959" spans="8:11" ht="13">
      <c r="H959" s="1"/>
      <c r="I959" s="2"/>
      <c r="K959" s="3"/>
    </row>
    <row r="960" spans="8:11" ht="13">
      <c r="H960" s="1"/>
      <c r="I960" s="2"/>
      <c r="K960" s="3"/>
    </row>
    <row r="961" spans="8:11" ht="13">
      <c r="H961" s="1"/>
      <c r="I961" s="2"/>
      <c r="K961" s="3"/>
    </row>
    <row r="962" spans="8:11" ht="13">
      <c r="H962" s="1"/>
      <c r="I962" s="2"/>
      <c r="K962" s="3"/>
    </row>
    <row r="963" spans="8:11" ht="13">
      <c r="H963" s="1"/>
      <c r="I963" s="2"/>
      <c r="K963" s="3"/>
    </row>
    <row r="964" spans="8:11" ht="13">
      <c r="H964" s="1"/>
      <c r="I964" s="2"/>
      <c r="K964" s="3"/>
    </row>
    <row r="965" spans="8:11" ht="13">
      <c r="H965" s="1"/>
      <c r="I965" s="2"/>
      <c r="K965" s="3"/>
    </row>
    <row r="966" spans="8:11" ht="13">
      <c r="H966" s="1"/>
      <c r="I966" s="2"/>
      <c r="K966" s="3"/>
    </row>
    <row r="967" spans="8:11" ht="13">
      <c r="H967" s="1"/>
      <c r="I967" s="2"/>
      <c r="K967" s="3"/>
    </row>
    <row r="968" spans="8:11" ht="13">
      <c r="H968" s="1"/>
      <c r="I968" s="2"/>
      <c r="K968" s="3"/>
    </row>
    <row r="969" spans="8:11" ht="13">
      <c r="H969" s="1"/>
      <c r="I969" s="2"/>
      <c r="K969" s="3"/>
    </row>
    <row r="970" spans="8:11" ht="13">
      <c r="H970" s="1"/>
      <c r="I970" s="2"/>
      <c r="K970" s="3"/>
    </row>
    <row r="971" spans="8:11" ht="13">
      <c r="H971" s="1"/>
      <c r="I971" s="2"/>
      <c r="K971" s="3"/>
    </row>
    <row r="972" spans="8:11" ht="13">
      <c r="H972" s="1"/>
      <c r="I972" s="2"/>
      <c r="K972" s="3"/>
    </row>
    <row r="973" spans="8:11" ht="13">
      <c r="H973" s="1"/>
      <c r="I973" s="2"/>
      <c r="K973" s="3"/>
    </row>
    <row r="974" spans="8:11" ht="13">
      <c r="H974" s="1"/>
      <c r="I974" s="2"/>
      <c r="K974" s="3"/>
    </row>
    <row r="975" spans="8:11" ht="13">
      <c r="H975" s="1"/>
      <c r="I975" s="2"/>
      <c r="K975" s="3"/>
    </row>
    <row r="976" spans="8:11" ht="13">
      <c r="H976" s="1"/>
      <c r="I976" s="2"/>
      <c r="K976" s="3"/>
    </row>
    <row r="977" spans="8:11" ht="13">
      <c r="H977" s="1"/>
      <c r="I977" s="2"/>
      <c r="K977" s="3"/>
    </row>
    <row r="978" spans="8:11" ht="13">
      <c r="H978" s="1"/>
      <c r="I978" s="2"/>
      <c r="K978" s="3"/>
    </row>
    <row r="979" spans="8:11" ht="13">
      <c r="H979" s="1"/>
      <c r="I979" s="2"/>
      <c r="K979" s="3"/>
    </row>
    <row r="980" spans="8:11" ht="13">
      <c r="H980" s="1"/>
      <c r="I980" s="2"/>
      <c r="K980" s="3"/>
    </row>
    <row r="981" spans="8:11" ht="13">
      <c r="H981" s="1"/>
      <c r="I981" s="2"/>
      <c r="K981" s="3"/>
    </row>
    <row r="982" spans="8:11" ht="13">
      <c r="H982" s="1"/>
      <c r="I982" s="2"/>
      <c r="K982" s="3"/>
    </row>
    <row r="983" spans="8:11" ht="13">
      <c r="H983" s="1"/>
      <c r="I983" s="2"/>
      <c r="K983" s="3"/>
    </row>
    <row r="984" spans="8:11" ht="13">
      <c r="H984" s="1"/>
      <c r="I984" s="2"/>
      <c r="K984" s="3"/>
    </row>
    <row r="985" spans="8:11" ht="13">
      <c r="H985" s="1"/>
      <c r="I985" s="2"/>
      <c r="K985" s="3"/>
    </row>
    <row r="986" spans="8:11" ht="13">
      <c r="H986" s="1"/>
      <c r="I986" s="2"/>
      <c r="K986" s="3"/>
    </row>
    <row r="987" spans="8:11" ht="13">
      <c r="H987" s="1"/>
      <c r="I987" s="2"/>
      <c r="K987" s="3"/>
    </row>
    <row r="988" spans="8:11" ht="13">
      <c r="H988" s="1"/>
      <c r="I988" s="2"/>
      <c r="K988" s="3"/>
    </row>
    <row r="989" spans="8:11" ht="13">
      <c r="H989" s="1"/>
      <c r="I989" s="2"/>
      <c r="K989" s="3"/>
    </row>
    <row r="990" spans="8:11" ht="13">
      <c r="H990" s="1"/>
      <c r="I990" s="2"/>
      <c r="K990" s="3"/>
    </row>
    <row r="991" spans="8:11" ht="13">
      <c r="H991" s="1"/>
      <c r="I991" s="2"/>
      <c r="K991" s="3"/>
    </row>
    <row r="992" spans="8:11" ht="13">
      <c r="H992" s="1"/>
      <c r="I992" s="2"/>
      <c r="K992" s="3"/>
    </row>
    <row r="993" spans="8:11" ht="13">
      <c r="H993" s="1"/>
      <c r="I993" s="2"/>
      <c r="K993" s="3"/>
    </row>
    <row r="994" spans="8:11" ht="13">
      <c r="H994" s="1"/>
      <c r="I994" s="2"/>
      <c r="K994" s="3"/>
    </row>
    <row r="995" spans="8:11" ht="13">
      <c r="H995" s="1"/>
      <c r="I995" s="2"/>
      <c r="K995" s="3"/>
    </row>
    <row r="996" spans="8:11" ht="13">
      <c r="H996" s="1"/>
      <c r="I996" s="2"/>
      <c r="K996" s="3"/>
    </row>
    <row r="997" spans="8:11" ht="13">
      <c r="H997" s="1"/>
      <c r="I997" s="2"/>
      <c r="K997" s="3"/>
    </row>
    <row r="998" spans="8:11" ht="13">
      <c r="H998" s="1"/>
      <c r="I998" s="2"/>
      <c r="K998" s="3"/>
    </row>
    <row r="999" spans="8:11" ht="13">
      <c r="H999" s="1"/>
      <c r="I999" s="2"/>
      <c r="K999" s="3"/>
    </row>
    <row r="1000" spans="8:11" ht="13">
      <c r="H1000" s="1"/>
      <c r="I1000" s="2"/>
      <c r="K1000" s="3"/>
    </row>
    <row r="1001" spans="8:11" ht="13">
      <c r="H1001" s="1"/>
      <c r="I1001" s="2"/>
      <c r="K1001" s="3"/>
    </row>
    <row r="1002" spans="8:11" ht="13">
      <c r="H1002" s="1"/>
      <c r="I1002" s="2"/>
      <c r="K1002" s="3"/>
    </row>
    <row r="1003" spans="8:11" ht="13">
      <c r="H1003" s="1"/>
      <c r="I1003" s="2"/>
      <c r="K1003" s="3"/>
    </row>
  </sheetData>
  <mergeCells count="40">
    <mergeCell ref="D2:K2"/>
    <mergeCell ref="D4:D19"/>
    <mergeCell ref="E4:E5"/>
    <mergeCell ref="F5:G5"/>
    <mergeCell ref="E6:E8"/>
    <mergeCell ref="F8:G8"/>
    <mergeCell ref="E9:E18"/>
    <mergeCell ref="D87:G87"/>
    <mergeCell ref="C88:G88"/>
    <mergeCell ref="F18:G18"/>
    <mergeCell ref="E19:G19"/>
    <mergeCell ref="B21:K21"/>
    <mergeCell ref="B23:B88"/>
    <mergeCell ref="C23:C87"/>
    <mergeCell ref="D23:D35"/>
    <mergeCell ref="E35:G35"/>
    <mergeCell ref="D36:D40"/>
    <mergeCell ref="E40:G40"/>
    <mergeCell ref="D41:D42"/>
    <mergeCell ref="E42:G42"/>
    <mergeCell ref="D54:D56"/>
    <mergeCell ref="E56:G56"/>
    <mergeCell ref="D57:D64"/>
    <mergeCell ref="D76:D79"/>
    <mergeCell ref="E79:G79"/>
    <mergeCell ref="D80:D81"/>
    <mergeCell ref="E81:G81"/>
    <mergeCell ref="D82:D86"/>
    <mergeCell ref="E86:G86"/>
    <mergeCell ref="D43:D53"/>
    <mergeCell ref="E53:G53"/>
    <mergeCell ref="D70:D73"/>
    <mergeCell ref="E73:G73"/>
    <mergeCell ref="D74:D75"/>
    <mergeCell ref="E75:G75"/>
    <mergeCell ref="E64:G64"/>
    <mergeCell ref="D65:D66"/>
    <mergeCell ref="E66:G66"/>
    <mergeCell ref="D67:D69"/>
    <mergeCell ref="E69:G69"/>
  </mergeCells>
  <phoneticPr fontId="19" type="noConversion"/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예산안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2022-12-26T11:27:07Z</dcterms:modified>
</cp:coreProperties>
</file>