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Lian_6600\Desktop\흰자위\"/>
    </mc:Choice>
  </mc:AlternateContent>
  <xr:revisionPtr revIDLastSave="0" documentId="13_ncr:1_{08B68058-3AC1-444B-94AC-6AB6A2B8708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예결산안" sheetId="1" r:id="rId1"/>
  </sheets>
  <calcPr calcId="191029"/>
  <extLst>
    <ext uri="GoogleSheetsCustomDataVersion1">
      <go:sheetsCustomData xmlns:go="http://customooxmlschemas.google.com/" r:id="rId5" roundtripDataSignature="AMtx7miscvcPxp090yRLhvaNb+aU6wTmdQ=="/>
    </ext>
  </extLst>
</workbook>
</file>

<file path=xl/calcChain.xml><?xml version="1.0" encoding="utf-8"?>
<calcChain xmlns="http://schemas.openxmlformats.org/spreadsheetml/2006/main">
  <c r="J5" i="1" l="1"/>
  <c r="J15" i="1"/>
  <c r="I16" i="1"/>
  <c r="J16" i="1" s="1"/>
  <c r="H16" i="1"/>
  <c r="H17" i="1" s="1"/>
  <c r="I13" i="1"/>
  <c r="I14" i="1" s="1"/>
  <c r="H13" i="1"/>
  <c r="H14" i="1" s="1"/>
  <c r="H18" i="1" s="1"/>
  <c r="J12" i="1"/>
  <c r="I7" i="1"/>
  <c r="H7" i="1"/>
  <c r="H8" i="1" s="1"/>
  <c r="H22" i="1" s="1"/>
  <c r="J4" i="1"/>
  <c r="I18" i="1" l="1"/>
  <c r="J18" i="1" s="1"/>
  <c r="H23" i="1"/>
  <c r="H24" i="1" s="1"/>
  <c r="I17" i="1"/>
  <c r="J17" i="1" s="1"/>
  <c r="J7" i="1"/>
  <c r="J13" i="1"/>
  <c r="I8" i="1"/>
  <c r="J14" i="1"/>
  <c r="I23" i="1" l="1"/>
  <c r="J23" i="1" s="1"/>
  <c r="I22" i="1"/>
  <c r="J8" i="1"/>
  <c r="J22" i="1" l="1"/>
  <c r="I24" i="1"/>
  <c r="J24" i="1" s="1"/>
</calcChain>
</file>

<file path=xl/sharedStrings.xml><?xml version="1.0" encoding="utf-8"?>
<sst xmlns="http://schemas.openxmlformats.org/spreadsheetml/2006/main" count="56" uniqueCount="38">
  <si>
    <t xml:space="preserve">                 </t>
  </si>
  <si>
    <t>수입</t>
  </si>
  <si>
    <t>기구명</t>
  </si>
  <si>
    <t>출처</t>
  </si>
  <si>
    <t>항목</t>
  </si>
  <si>
    <t>코드</t>
  </si>
  <si>
    <t>전년도 결산</t>
  </si>
  <si>
    <t>당해년도 예산</t>
  </si>
  <si>
    <t>비고</t>
  </si>
  <si>
    <t xml:space="preserve">KAIST 문화자치위원회 </t>
  </si>
  <si>
    <t>학생</t>
  </si>
  <si>
    <t>전반기 이월금</t>
  </si>
  <si>
    <t>AA</t>
  </si>
  <si>
    <t>예금결산이자</t>
  </si>
  <si>
    <t>AC</t>
  </si>
  <si>
    <t>계</t>
  </si>
  <si>
    <t>총계</t>
  </si>
  <si>
    <t>지출</t>
  </si>
  <si>
    <t>담당(담당부서 or 담당인)</t>
  </si>
  <si>
    <t>소항목</t>
  </si>
  <si>
    <t>세부항목</t>
  </si>
  <si>
    <t>수수료</t>
  </si>
  <si>
    <t>증명서 수수료</t>
  </si>
  <si>
    <t>A1</t>
  </si>
  <si>
    <t>합계</t>
  </si>
  <si>
    <t>전체 대항목 총계</t>
  </si>
  <si>
    <t>전년도 대비</t>
  </si>
  <si>
    <t>수익</t>
  </si>
  <si>
    <t>잔액</t>
  </si>
  <si>
    <t>격려금</t>
    <phoneticPr fontId="7" type="noConversion"/>
  </si>
  <si>
    <t>AB</t>
    <phoneticPr fontId="7" type="noConversion"/>
  </si>
  <si>
    <t>B1</t>
    <phoneticPr fontId="7" type="noConversion"/>
  </si>
  <si>
    <t>예산</t>
    <phoneticPr fontId="7" type="noConversion"/>
  </si>
  <si>
    <t>결산</t>
    <phoneticPr fontId="7" type="noConversion"/>
  </si>
  <si>
    <t>집행률</t>
    <phoneticPr fontId="7" type="noConversion"/>
  </si>
  <si>
    <t>-%</t>
    <phoneticPr fontId="7" type="noConversion"/>
  </si>
  <si>
    <t>회계감사서류 제출기한이 
상반기가 아니라 미집행</t>
    <phoneticPr fontId="7" type="noConversion"/>
  </si>
  <si>
    <r>
      <rPr>
        <sz val="10"/>
        <color theme="1"/>
        <rFont val="맑은 고딕"/>
        <family val="3"/>
        <charset val="129"/>
      </rPr>
      <t>예산안에서의</t>
    </r>
    <r>
      <rPr>
        <sz val="10"/>
        <color theme="1"/>
        <rFont val="맑은 고딕"/>
        <family val="2"/>
        <charset val="129"/>
      </rPr>
      <t xml:space="preserve"> </t>
    </r>
    <r>
      <rPr>
        <sz val="10"/>
        <color theme="1"/>
        <rFont val="Arial"/>
        <family val="2"/>
      </rPr>
      <t>3</t>
    </r>
    <r>
      <rPr>
        <sz val="10"/>
        <color theme="1"/>
        <rFont val="맑은 고딕"/>
        <family val="3"/>
        <charset val="129"/>
      </rPr>
      <t>월</t>
    </r>
    <r>
      <rPr>
        <sz val="10"/>
        <color theme="1"/>
        <rFont val="맑은 고딕"/>
        <family val="2"/>
        <charset val="129"/>
      </rPr>
      <t xml:space="preserve"> 이자 누락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</si>
</sst>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[$₩-412]#,##0"/>
    <numFmt numFmtId="177" formatCode="0.0%"/>
    <numFmt numFmtId="178" formatCode="&quot;₩&quot;#,##0"/>
    <numFmt numFmtId="179" formatCode="&quot;₩&quot;#,##0_);[Red]\(&quot;₩&quot;#,##0\)"/>
  </numFmts>
  <fonts count="1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rgb="FFD9D9D9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2" fontId="8" fillId="0" borderId="0" applyFont="0" applyFill="0" applyBorder="0" applyAlignment="0" applyProtection="0">
      <alignment vertical="center"/>
    </xf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7" xfId="0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178" fontId="6" fillId="9" borderId="0" xfId="0" applyNumberFormat="1" applyFont="1" applyFill="1" applyBorder="1" applyAlignment="1">
      <alignment horizontal="center"/>
    </xf>
    <xf numFmtId="177" fontId="1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0" fillId="0" borderId="7" xfId="0" applyFont="1" applyBorder="1" applyAlignment="1"/>
    <xf numFmtId="0" fontId="6" fillId="9" borderId="7" xfId="0" applyFont="1" applyFill="1" applyBorder="1" applyAlignment="1">
      <alignment horizontal="center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6" fontId="1" fillId="5" borderId="7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6" fillId="4" borderId="7" xfId="0" applyNumberFormat="1" applyFont="1" applyFill="1" applyBorder="1" applyAlignment="1">
      <alignment horizontal="center"/>
    </xf>
    <xf numFmtId="177" fontId="1" fillId="4" borderId="7" xfId="0" applyNumberFormat="1" applyFont="1" applyFill="1" applyBorder="1" applyAlignment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6" fontId="3" fillId="8" borderId="7" xfId="0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7" fontId="2" fillId="10" borderId="7" xfId="0" applyNumberFormat="1" applyFont="1" applyFill="1" applyBorder="1" applyAlignment="1">
      <alignment horizontal="center" vertical="center"/>
    </xf>
    <xf numFmtId="177" fontId="1" fillId="11" borderId="7" xfId="0" applyNumberFormat="1" applyFont="1" applyFill="1" applyBorder="1" applyAlignment="1">
      <alignment horizontal="center" vertical="center"/>
    </xf>
    <xf numFmtId="177" fontId="1" fillId="0" borderId="7" xfId="0" quotePrefix="1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4"/>
  <sheetViews>
    <sheetView tabSelected="1" zoomScale="85" zoomScaleNormal="85" workbookViewId="0">
      <selection activeCell="I31" sqref="I31"/>
    </sheetView>
  </sheetViews>
  <sheetFormatPr defaultColWidth="14.42578125" defaultRowHeight="15" customHeight="1" x14ac:dyDescent="0.2"/>
  <cols>
    <col min="4" max="4" width="18.140625" customWidth="1"/>
    <col min="5" max="5" width="7.140625" customWidth="1"/>
    <col min="6" max="6" width="34.7109375" customWidth="1"/>
    <col min="7" max="7" width="8.85546875" customWidth="1"/>
    <col min="11" max="11" width="41.28515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68" t="s">
        <v>1</v>
      </c>
      <c r="E2" s="69"/>
      <c r="F2" s="69"/>
      <c r="G2" s="69"/>
      <c r="H2" s="69"/>
      <c r="I2" s="69"/>
      <c r="J2" s="69"/>
      <c r="K2" s="7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17" t="s">
        <v>2</v>
      </c>
      <c r="E3" s="17" t="s">
        <v>3</v>
      </c>
      <c r="F3" s="8" t="s">
        <v>4</v>
      </c>
      <c r="G3" s="8" t="s">
        <v>5</v>
      </c>
      <c r="H3" s="9" t="s">
        <v>32</v>
      </c>
      <c r="I3" s="58" t="s">
        <v>33</v>
      </c>
      <c r="J3" s="59" t="s">
        <v>34</v>
      </c>
      <c r="K3" s="8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19"/>
      <c r="D4" s="80" t="s">
        <v>9</v>
      </c>
      <c r="E4" s="79" t="s">
        <v>10</v>
      </c>
      <c r="F4" s="21" t="s">
        <v>11</v>
      </c>
      <c r="G4" s="17" t="s">
        <v>12</v>
      </c>
      <c r="H4" s="22">
        <v>279157</v>
      </c>
      <c r="I4" s="22">
        <v>279178</v>
      </c>
      <c r="J4" s="65">
        <f t="shared" ref="J4:J5" si="0">I4/H4</f>
        <v>1.0000752264854544</v>
      </c>
      <c r="K4" s="67" t="s">
        <v>37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19"/>
      <c r="D5" s="80"/>
      <c r="E5" s="79"/>
      <c r="F5" s="24" t="s">
        <v>29</v>
      </c>
      <c r="G5" s="25" t="s">
        <v>30</v>
      </c>
      <c r="H5" s="31">
        <v>235000</v>
      </c>
      <c r="I5" s="31">
        <v>222222</v>
      </c>
      <c r="J5" s="23">
        <f t="shared" si="0"/>
        <v>0.94562553191489362</v>
      </c>
      <c r="K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19"/>
      <c r="D6" s="80"/>
      <c r="E6" s="79"/>
      <c r="F6" s="26" t="s">
        <v>13</v>
      </c>
      <c r="G6" s="27" t="s">
        <v>14</v>
      </c>
      <c r="H6" s="29">
        <v>0</v>
      </c>
      <c r="I6" s="29">
        <v>78</v>
      </c>
      <c r="J6" s="64" t="s">
        <v>35</v>
      </c>
      <c r="K6" s="1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19"/>
      <c r="D7" s="80"/>
      <c r="E7" s="79"/>
      <c r="F7" s="71" t="s">
        <v>15</v>
      </c>
      <c r="G7" s="70"/>
      <c r="H7" s="11">
        <f>SUM(H4:H6)</f>
        <v>514157</v>
      </c>
      <c r="I7" s="11">
        <f>SUM(I4:I6)</f>
        <v>501478</v>
      </c>
      <c r="J7" s="12">
        <f>I7/H7</f>
        <v>0.97534021709322249</v>
      </c>
      <c r="K7" s="1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19"/>
      <c r="D8" s="80"/>
      <c r="E8" s="72" t="s">
        <v>16</v>
      </c>
      <c r="F8" s="69"/>
      <c r="G8" s="70"/>
      <c r="H8" s="13">
        <f>SUM(H7)</f>
        <v>514157</v>
      </c>
      <c r="I8" s="13">
        <f>I7</f>
        <v>501478</v>
      </c>
      <c r="J8" s="20">
        <f>I8/H8</f>
        <v>0.97534021709322249</v>
      </c>
      <c r="K8" s="3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3"/>
      <c r="D9" s="3"/>
      <c r="E9" s="3"/>
      <c r="F9" s="3"/>
      <c r="G9" s="3"/>
      <c r="H9" s="4"/>
      <c r="I9" s="4"/>
      <c r="J9" s="5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7"/>
      <c r="B10" s="73" t="s">
        <v>17</v>
      </c>
      <c r="C10" s="74"/>
      <c r="D10" s="74"/>
      <c r="E10" s="74"/>
      <c r="F10" s="74"/>
      <c r="G10" s="74"/>
      <c r="H10" s="74"/>
      <c r="I10" s="74"/>
      <c r="J10" s="74"/>
      <c r="K10" s="7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5.5" customHeight="1" x14ac:dyDescent="0.2">
      <c r="A11" s="7"/>
      <c r="B11" s="17" t="s">
        <v>2</v>
      </c>
      <c r="C11" s="17" t="s">
        <v>18</v>
      </c>
      <c r="D11" s="17" t="s">
        <v>19</v>
      </c>
      <c r="E11" s="17" t="s">
        <v>3</v>
      </c>
      <c r="F11" s="17" t="s">
        <v>20</v>
      </c>
      <c r="G11" s="17" t="s">
        <v>5</v>
      </c>
      <c r="H11" s="60" t="s">
        <v>32</v>
      </c>
      <c r="I11" s="60" t="s">
        <v>33</v>
      </c>
      <c r="J11" s="61" t="s">
        <v>34</v>
      </c>
      <c r="K11" s="17" t="s">
        <v>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5.5" customHeight="1" x14ac:dyDescent="0.2">
      <c r="A12" s="19"/>
      <c r="B12" s="80" t="s">
        <v>9</v>
      </c>
      <c r="C12" s="80" t="s">
        <v>9</v>
      </c>
      <c r="D12" s="76" t="s">
        <v>21</v>
      </c>
      <c r="E12" s="27" t="s">
        <v>10</v>
      </c>
      <c r="F12" s="27" t="s">
        <v>22</v>
      </c>
      <c r="G12" s="27" t="s">
        <v>23</v>
      </c>
      <c r="H12" s="28">
        <v>1000</v>
      </c>
      <c r="I12" s="29">
        <v>0</v>
      </c>
      <c r="J12" s="30">
        <f t="shared" ref="J12:J17" si="1">I12/H12</f>
        <v>0</v>
      </c>
      <c r="K12" s="66" t="s">
        <v>36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19"/>
      <c r="B13" s="80"/>
      <c r="C13" s="80"/>
      <c r="D13" s="77"/>
      <c r="E13" s="78" t="s">
        <v>15</v>
      </c>
      <c r="F13" s="77"/>
      <c r="G13" s="77"/>
      <c r="H13" s="46">
        <f t="shared" ref="H13:I13" si="2">H12</f>
        <v>1000</v>
      </c>
      <c r="I13" s="46">
        <f t="shared" si="2"/>
        <v>0</v>
      </c>
      <c r="J13" s="47">
        <f t="shared" si="1"/>
        <v>0</v>
      </c>
      <c r="K13" s="4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19"/>
      <c r="B14" s="80"/>
      <c r="C14" s="80"/>
      <c r="D14" s="81" t="s">
        <v>24</v>
      </c>
      <c r="E14" s="77"/>
      <c r="F14" s="77"/>
      <c r="G14" s="77"/>
      <c r="H14" s="48">
        <f t="shared" ref="H14:I14" si="3">SUM(H13)</f>
        <v>1000</v>
      </c>
      <c r="I14" s="48">
        <f t="shared" si="3"/>
        <v>0</v>
      </c>
      <c r="J14" s="49">
        <f t="shared" si="1"/>
        <v>0</v>
      </c>
      <c r="K14" s="3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32"/>
      <c r="B15" s="80"/>
      <c r="C15" s="80"/>
      <c r="D15" s="83" t="s">
        <v>29</v>
      </c>
      <c r="E15" s="27" t="s">
        <v>10</v>
      </c>
      <c r="F15" s="43" t="s">
        <v>29</v>
      </c>
      <c r="G15" s="27" t="s">
        <v>31</v>
      </c>
      <c r="H15" s="29">
        <v>235000</v>
      </c>
      <c r="I15" s="29">
        <v>222222</v>
      </c>
      <c r="J15" s="62">
        <f t="shared" si="1"/>
        <v>0.94562553191489362</v>
      </c>
      <c r="K15" s="39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.75" customHeight="1" x14ac:dyDescent="0.2">
      <c r="A16" s="32"/>
      <c r="B16" s="80"/>
      <c r="C16" s="80"/>
      <c r="D16" s="77"/>
      <c r="E16" s="78" t="s">
        <v>15</v>
      </c>
      <c r="F16" s="77"/>
      <c r="G16" s="77"/>
      <c r="H16" s="46">
        <f t="shared" ref="H16:I16" si="4">H15</f>
        <v>235000</v>
      </c>
      <c r="I16" s="46">
        <f t="shared" si="4"/>
        <v>222222</v>
      </c>
      <c r="J16" s="63">
        <f t="shared" si="1"/>
        <v>0.94562553191489362</v>
      </c>
      <c r="K16" s="40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5.75" customHeight="1" x14ac:dyDescent="0.2">
      <c r="A17" s="32"/>
      <c r="B17" s="80"/>
      <c r="C17" s="80"/>
      <c r="D17" s="81" t="s">
        <v>24</v>
      </c>
      <c r="E17" s="77"/>
      <c r="F17" s="77"/>
      <c r="G17" s="77"/>
      <c r="H17" s="48">
        <f t="shared" ref="H17:I17" si="5">SUM(H16)</f>
        <v>235000</v>
      </c>
      <c r="I17" s="48">
        <f t="shared" si="5"/>
        <v>222222</v>
      </c>
      <c r="J17" s="49">
        <f t="shared" si="1"/>
        <v>0.94562553191489362</v>
      </c>
      <c r="K17" s="39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.75" customHeight="1" x14ac:dyDescent="0.2">
      <c r="A18" s="32"/>
      <c r="B18" s="80"/>
      <c r="C18" s="82" t="s">
        <v>16</v>
      </c>
      <c r="D18" s="77"/>
      <c r="E18" s="77"/>
      <c r="F18" s="77"/>
      <c r="G18" s="77"/>
      <c r="H18" s="50">
        <f>H14+H17</f>
        <v>236000</v>
      </c>
      <c r="I18" s="50">
        <f>I14+I17</f>
        <v>222222</v>
      </c>
      <c r="J18" s="51">
        <f>I18/H18</f>
        <v>0.94161864406779661</v>
      </c>
      <c r="K18" s="42" t="s">
        <v>25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5.75" customHeight="1" x14ac:dyDescent="0.2">
      <c r="A19" s="32"/>
      <c r="B19" s="33"/>
      <c r="C19" s="35"/>
      <c r="D19" s="33"/>
      <c r="E19" s="33"/>
      <c r="F19" s="33"/>
      <c r="G19" s="33"/>
      <c r="H19" s="36"/>
      <c r="I19" s="36"/>
      <c r="J19" s="37"/>
      <c r="K19" s="38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5.75" customHeight="1" x14ac:dyDescent="0.2">
      <c r="A20" s="2"/>
      <c r="B20" s="19"/>
      <c r="C20" s="19"/>
      <c r="D20" s="19"/>
      <c r="E20" s="19"/>
      <c r="F20" s="19"/>
      <c r="G20" s="19"/>
      <c r="H20" s="44"/>
      <c r="I20" s="44"/>
      <c r="J20" s="45"/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2"/>
      <c r="E21" s="2"/>
      <c r="F21" s="2"/>
      <c r="G21" s="34"/>
      <c r="H21" s="52" t="s">
        <v>6</v>
      </c>
      <c r="I21" s="52" t="s">
        <v>7</v>
      </c>
      <c r="J21" s="53" t="s">
        <v>26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"/>
      <c r="B22" s="2"/>
      <c r="C22" s="2"/>
      <c r="D22" s="2"/>
      <c r="E22" s="2"/>
      <c r="F22" s="2"/>
      <c r="G22" s="54" t="s">
        <v>27</v>
      </c>
      <c r="H22" s="28">
        <f>H8</f>
        <v>514157</v>
      </c>
      <c r="I22" s="28">
        <f>I8</f>
        <v>501478</v>
      </c>
      <c r="J22" s="55">
        <f t="shared" ref="J22:J24" si="6">I22/H22</f>
        <v>0.97534021709322249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"/>
      <c r="B23" s="2"/>
      <c r="C23" s="2"/>
      <c r="D23" s="2"/>
      <c r="E23" s="2"/>
      <c r="F23" s="2"/>
      <c r="G23" s="54" t="s">
        <v>17</v>
      </c>
      <c r="H23" s="28">
        <f>H18</f>
        <v>236000</v>
      </c>
      <c r="I23" s="28">
        <f>I18</f>
        <v>222222</v>
      </c>
      <c r="J23" s="55">
        <f t="shared" si="6"/>
        <v>0.94161864406779661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"/>
      <c r="B24" s="2"/>
      <c r="C24" s="2"/>
      <c r="D24" s="2"/>
      <c r="E24" s="2"/>
      <c r="F24" s="2"/>
      <c r="G24" s="56" t="s">
        <v>28</v>
      </c>
      <c r="H24" s="56">
        <f t="shared" ref="H24:I24" si="7">H22-H23</f>
        <v>278157</v>
      </c>
      <c r="I24" s="56">
        <f t="shared" si="7"/>
        <v>279256</v>
      </c>
      <c r="J24" s="57">
        <f t="shared" si="6"/>
        <v>1.0039510060864907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"/>
      <c r="B25" s="2"/>
      <c r="C25" s="2"/>
      <c r="D25" s="2"/>
      <c r="E25" s="2"/>
      <c r="F25" s="2"/>
      <c r="G25" s="2"/>
      <c r="H25" s="15"/>
      <c r="I25" s="15"/>
      <c r="J25" s="1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"/>
      <c r="B26" s="2"/>
      <c r="C26" s="2"/>
      <c r="D26" s="2"/>
      <c r="E26" s="2"/>
      <c r="F26" s="2"/>
      <c r="G26" s="2"/>
      <c r="H26" s="15"/>
      <c r="I26" s="15"/>
      <c r="J26" s="1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"/>
      <c r="B27" s="2"/>
      <c r="C27" s="2"/>
      <c r="D27" s="2"/>
      <c r="E27" s="2"/>
      <c r="F27" s="2"/>
      <c r="G27" s="2"/>
      <c r="H27" s="15"/>
      <c r="I27" s="15"/>
      <c r="J27" s="1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"/>
      <c r="B28" s="2"/>
      <c r="C28" s="2"/>
      <c r="D28" s="2"/>
      <c r="E28" s="2"/>
      <c r="F28" s="2"/>
      <c r="G28" s="2"/>
      <c r="H28" s="15"/>
      <c r="I28" s="15"/>
      <c r="J28" s="1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"/>
      <c r="B29" s="2"/>
      <c r="C29" s="2"/>
      <c r="D29" s="2"/>
      <c r="E29" s="2"/>
      <c r="F29" s="2"/>
      <c r="G29" s="2"/>
      <c r="H29" s="15"/>
      <c r="I29" s="15"/>
      <c r="J29" s="1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"/>
      <c r="B30" s="2"/>
      <c r="C30" s="2"/>
      <c r="D30" s="2"/>
      <c r="E30" s="2"/>
      <c r="F30" s="2"/>
      <c r="G30" s="2"/>
      <c r="H30" s="15"/>
      <c r="I30" s="15"/>
      <c r="J30" s="1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2"/>
      <c r="H31" s="15"/>
      <c r="I31" s="15"/>
      <c r="J31" s="1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2"/>
      <c r="H32" s="15"/>
      <c r="I32" s="15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2"/>
      <c r="H33" s="15"/>
      <c r="I33" s="15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2"/>
      <c r="H38" s="15"/>
      <c r="I38" s="15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15"/>
      <c r="I39" s="15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15"/>
      <c r="I40" s="15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15"/>
      <c r="I41" s="15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15"/>
      <c r="I42" s="15"/>
      <c r="J42" s="1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15"/>
      <c r="I43" s="15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15"/>
      <c r="I44" s="15"/>
      <c r="J44" s="1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15"/>
      <c r="I45" s="15"/>
      <c r="J45" s="1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15"/>
      <c r="I46" s="15"/>
      <c r="J46" s="1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15"/>
      <c r="I47" s="15"/>
      <c r="J47" s="1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15"/>
      <c r="I48" s="15"/>
      <c r="J48" s="1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15"/>
      <c r="I49" s="15"/>
      <c r="J49" s="1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15"/>
      <c r="I50" s="15"/>
      <c r="J50" s="1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15"/>
      <c r="I51" s="15"/>
      <c r="J51" s="1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15"/>
      <c r="I52" s="15"/>
      <c r="J52" s="1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15"/>
      <c r="I53" s="15"/>
      <c r="J53" s="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15"/>
      <c r="I54" s="15"/>
      <c r="J54" s="1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15"/>
      <c r="I55" s="15"/>
      <c r="J55" s="1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15"/>
      <c r="I56" s="15"/>
      <c r="J56" s="1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15"/>
      <c r="I57" s="15"/>
      <c r="J57" s="1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15"/>
      <c r="I58" s="15"/>
      <c r="J58" s="1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15"/>
      <c r="I59" s="15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15"/>
      <c r="I60" s="15"/>
      <c r="J60" s="1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15"/>
      <c r="I61" s="15"/>
      <c r="J61" s="1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15"/>
      <c r="I62" s="15"/>
      <c r="J62" s="1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15"/>
      <c r="I63" s="15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15"/>
      <c r="I64" s="15"/>
      <c r="J64" s="1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15"/>
      <c r="I65" s="15"/>
      <c r="J65" s="1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15"/>
      <c r="I66" s="15"/>
      <c r="J66" s="1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15"/>
      <c r="I67" s="15"/>
      <c r="J67" s="1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15"/>
      <c r="I68" s="15"/>
      <c r="J68" s="1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15"/>
      <c r="I69" s="15"/>
      <c r="J69" s="1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15"/>
      <c r="I70" s="15"/>
      <c r="J70" s="1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15"/>
      <c r="I71" s="15"/>
      <c r="J71" s="1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15"/>
      <c r="I72" s="15"/>
      <c r="J72" s="1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15"/>
      <c r="I73" s="15"/>
      <c r="J73" s="1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15"/>
      <c r="I74" s="15"/>
      <c r="J74" s="1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15"/>
      <c r="I75" s="15"/>
      <c r="J75" s="1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15"/>
      <c r="I76" s="15"/>
      <c r="J76" s="1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15"/>
      <c r="I77" s="15"/>
      <c r="J77" s="1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15"/>
      <c r="I78" s="15"/>
      <c r="J78" s="1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15"/>
      <c r="I79" s="15"/>
      <c r="J79" s="1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15"/>
      <c r="I80" s="15"/>
      <c r="J80" s="1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15"/>
      <c r="I81" s="15"/>
      <c r="J81" s="1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15"/>
      <c r="I82" s="15"/>
      <c r="J82" s="1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15"/>
      <c r="I83" s="15"/>
      <c r="J83" s="1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15"/>
      <c r="I84" s="15"/>
      <c r="J84" s="1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15"/>
      <c r="I85" s="15"/>
      <c r="J85" s="1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15"/>
      <c r="I86" s="15"/>
      <c r="J86" s="1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15"/>
      <c r="I87" s="15"/>
      <c r="J87" s="1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15"/>
      <c r="I88" s="15"/>
      <c r="J88" s="1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15"/>
      <c r="I89" s="15"/>
      <c r="J89" s="1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15"/>
      <c r="I90" s="15"/>
      <c r="J90" s="1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15"/>
      <c r="I91" s="15"/>
      <c r="J91" s="1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15"/>
      <c r="I92" s="15"/>
      <c r="J92" s="1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15"/>
      <c r="I93" s="15"/>
      <c r="J93" s="1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15"/>
      <c r="I94" s="15"/>
      <c r="J94" s="1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15"/>
      <c r="I95" s="15"/>
      <c r="J95" s="1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15"/>
      <c r="I96" s="15"/>
      <c r="J96" s="16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15"/>
      <c r="I97" s="15"/>
      <c r="J97" s="1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15"/>
      <c r="I98" s="15"/>
      <c r="J98" s="1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15"/>
      <c r="I99" s="15"/>
      <c r="J99" s="1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15"/>
      <c r="I100" s="15"/>
      <c r="J100" s="1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15"/>
      <c r="I101" s="15"/>
      <c r="J101" s="1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15"/>
      <c r="I102" s="15"/>
      <c r="J102" s="1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15"/>
      <c r="I103" s="15"/>
      <c r="J103" s="1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15"/>
      <c r="I104" s="15"/>
      <c r="J104" s="1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15"/>
      <c r="I105" s="15"/>
      <c r="J105" s="1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15"/>
      <c r="I106" s="15"/>
      <c r="J106" s="1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15"/>
      <c r="I107" s="15"/>
      <c r="J107" s="1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15"/>
      <c r="I108" s="15"/>
      <c r="J108" s="1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15"/>
      <c r="I109" s="15"/>
      <c r="J109" s="1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15"/>
      <c r="I110" s="15"/>
      <c r="J110" s="1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15"/>
      <c r="I111" s="15"/>
      <c r="J111" s="1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15"/>
      <c r="I112" s="15"/>
      <c r="J112" s="1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15"/>
      <c r="I113" s="15"/>
      <c r="J113" s="1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15"/>
      <c r="I114" s="15"/>
      <c r="J114" s="1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15"/>
      <c r="I115" s="15"/>
      <c r="J115" s="1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15"/>
      <c r="I116" s="15"/>
      <c r="J116" s="1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15"/>
      <c r="I117" s="15"/>
      <c r="J117" s="1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15"/>
      <c r="I118" s="15"/>
      <c r="J118" s="1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15"/>
      <c r="I119" s="15"/>
      <c r="J119" s="1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15"/>
      <c r="I120" s="15"/>
      <c r="J120" s="1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15"/>
      <c r="I121" s="15"/>
      <c r="J121" s="1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15"/>
      <c r="I122" s="15"/>
      <c r="J122" s="1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15"/>
      <c r="I123" s="15"/>
      <c r="J123" s="1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15"/>
      <c r="I124" s="15"/>
      <c r="J124" s="1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15"/>
      <c r="I125" s="15"/>
      <c r="J125" s="1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15"/>
      <c r="I126" s="15"/>
      <c r="J126" s="1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15"/>
      <c r="I127" s="15"/>
      <c r="J127" s="1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15"/>
      <c r="I128" s="15"/>
      <c r="J128" s="1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15"/>
      <c r="I129" s="15"/>
      <c r="J129" s="1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15"/>
      <c r="I130" s="15"/>
      <c r="J130" s="1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15"/>
      <c r="I131" s="15"/>
      <c r="J131" s="1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15"/>
      <c r="I132" s="15"/>
      <c r="J132" s="1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15"/>
      <c r="I133" s="15"/>
      <c r="J133" s="1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15"/>
      <c r="I134" s="15"/>
      <c r="J134" s="1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15"/>
      <c r="I135" s="15"/>
      <c r="J135" s="1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15"/>
      <c r="I136" s="15"/>
      <c r="J136" s="1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15"/>
      <c r="I137" s="15"/>
      <c r="J137" s="1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15"/>
      <c r="I138" s="15"/>
      <c r="J138" s="1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15"/>
      <c r="I139" s="15"/>
      <c r="J139" s="1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15"/>
      <c r="I140" s="15"/>
      <c r="J140" s="1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15"/>
      <c r="I141" s="15"/>
      <c r="J141" s="1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15"/>
      <c r="I142" s="15"/>
      <c r="J142" s="1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15"/>
      <c r="I143" s="15"/>
      <c r="J143" s="1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15"/>
      <c r="I144" s="15"/>
      <c r="J144" s="1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15"/>
      <c r="I145" s="15"/>
      <c r="J145" s="1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15"/>
      <c r="I146" s="15"/>
      <c r="J146" s="1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15"/>
      <c r="I147" s="15"/>
      <c r="J147" s="1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15"/>
      <c r="I148" s="15"/>
      <c r="J148" s="1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15"/>
      <c r="I149" s="15"/>
      <c r="J149" s="1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15"/>
      <c r="I150" s="15"/>
      <c r="J150" s="1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15"/>
      <c r="I151" s="15"/>
      <c r="J151" s="1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15"/>
      <c r="I152" s="15"/>
      <c r="J152" s="1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15"/>
      <c r="I153" s="15"/>
      <c r="J153" s="1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15"/>
      <c r="I154" s="15"/>
      <c r="J154" s="1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15"/>
      <c r="I155" s="15"/>
      <c r="J155" s="1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15"/>
      <c r="I156" s="15"/>
      <c r="J156" s="1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15"/>
      <c r="I157" s="15"/>
      <c r="J157" s="1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15"/>
      <c r="I158" s="15"/>
      <c r="J158" s="1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15"/>
      <c r="I159" s="15"/>
      <c r="J159" s="1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15"/>
      <c r="I160" s="15"/>
      <c r="J160" s="1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15"/>
      <c r="I161" s="15"/>
      <c r="J161" s="1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15"/>
      <c r="I162" s="15"/>
      <c r="J162" s="1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15"/>
      <c r="I163" s="15"/>
      <c r="J163" s="1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15"/>
      <c r="I164" s="15"/>
      <c r="J164" s="1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15"/>
      <c r="I165" s="15"/>
      <c r="J165" s="1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15"/>
      <c r="I166" s="15"/>
      <c r="J166" s="1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15"/>
      <c r="I167" s="15"/>
      <c r="J167" s="1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15"/>
      <c r="I168" s="15"/>
      <c r="J168" s="1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15"/>
      <c r="I169" s="15"/>
      <c r="J169" s="1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15"/>
      <c r="I170" s="15"/>
      <c r="J170" s="1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15"/>
      <c r="I171" s="15"/>
      <c r="J171" s="1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15"/>
      <c r="I172" s="15"/>
      <c r="J172" s="1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15"/>
      <c r="I173" s="15"/>
      <c r="J173" s="1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15"/>
      <c r="I174" s="15"/>
      <c r="J174" s="1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15"/>
      <c r="I175" s="15"/>
      <c r="J175" s="1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15"/>
      <c r="I176" s="15"/>
      <c r="J176" s="1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15"/>
      <c r="I177" s="15"/>
      <c r="J177" s="1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15"/>
      <c r="I178" s="15"/>
      <c r="J178" s="1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15"/>
      <c r="I179" s="15"/>
      <c r="J179" s="1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15"/>
      <c r="I180" s="15"/>
      <c r="J180" s="1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15"/>
      <c r="I181" s="15"/>
      <c r="J181" s="1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15"/>
      <c r="I182" s="15"/>
      <c r="J182" s="1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15"/>
      <c r="I183" s="15"/>
      <c r="J183" s="1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15"/>
      <c r="I184" s="15"/>
      <c r="J184" s="1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15"/>
      <c r="I185" s="15"/>
      <c r="J185" s="1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15"/>
      <c r="I186" s="15"/>
      <c r="J186" s="1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15"/>
      <c r="I187" s="15"/>
      <c r="J187" s="1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15"/>
      <c r="I188" s="15"/>
      <c r="J188" s="1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15"/>
      <c r="I189" s="15"/>
      <c r="J189" s="1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15"/>
      <c r="I190" s="15"/>
      <c r="J190" s="1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15"/>
      <c r="I191" s="15"/>
      <c r="J191" s="1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15"/>
      <c r="I192" s="15"/>
      <c r="J192" s="1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15"/>
      <c r="I193" s="15"/>
      <c r="J193" s="1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15"/>
      <c r="I194" s="15"/>
      <c r="J194" s="1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15"/>
      <c r="I195" s="15"/>
      <c r="J195" s="1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15"/>
      <c r="I196" s="15"/>
      <c r="J196" s="1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15"/>
      <c r="I197" s="15"/>
      <c r="J197" s="1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15"/>
      <c r="I198" s="15"/>
      <c r="J198" s="1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15"/>
      <c r="I199" s="15"/>
      <c r="J199" s="1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15"/>
      <c r="I200" s="15"/>
      <c r="J200" s="1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15"/>
      <c r="I201" s="15"/>
      <c r="J201" s="1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15"/>
      <c r="I202" s="15"/>
      <c r="J202" s="1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15"/>
      <c r="I203" s="15"/>
      <c r="J203" s="1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15"/>
      <c r="I204" s="15"/>
      <c r="J204" s="1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15"/>
      <c r="I205" s="15"/>
      <c r="J205" s="1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15"/>
      <c r="I206" s="15"/>
      <c r="J206" s="1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15"/>
      <c r="I207" s="15"/>
      <c r="J207" s="1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15"/>
      <c r="I208" s="15"/>
      <c r="J208" s="1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15"/>
      <c r="I209" s="15"/>
      <c r="J209" s="1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15"/>
      <c r="I210" s="15"/>
      <c r="J210" s="1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15"/>
      <c r="I211" s="15"/>
      <c r="J211" s="1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15"/>
      <c r="I212" s="15"/>
      <c r="J212" s="1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15"/>
      <c r="I213" s="15"/>
      <c r="J213" s="1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15"/>
      <c r="I214" s="15"/>
      <c r="J214" s="1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15"/>
      <c r="I215" s="15"/>
      <c r="J215" s="1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15"/>
      <c r="I216" s="15"/>
      <c r="J216" s="1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15"/>
      <c r="I217" s="15"/>
      <c r="J217" s="1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15"/>
      <c r="I218" s="15"/>
      <c r="J218" s="1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15"/>
      <c r="I219" s="15"/>
      <c r="J219" s="1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15"/>
      <c r="I220" s="15"/>
      <c r="J220" s="1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15"/>
      <c r="I221" s="15"/>
      <c r="J221" s="1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15"/>
      <c r="I222" s="15"/>
      <c r="J222" s="1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15"/>
      <c r="I223" s="15"/>
      <c r="J223" s="1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15"/>
      <c r="I224" s="15"/>
      <c r="J224" s="1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15">
    <mergeCell ref="E16:G16"/>
    <mergeCell ref="D17:G17"/>
    <mergeCell ref="B12:B18"/>
    <mergeCell ref="C12:C17"/>
    <mergeCell ref="C18:G18"/>
    <mergeCell ref="D14:G14"/>
    <mergeCell ref="D15:D16"/>
    <mergeCell ref="D2:K2"/>
    <mergeCell ref="F7:G7"/>
    <mergeCell ref="E8:G8"/>
    <mergeCell ref="B10:K10"/>
    <mergeCell ref="D12:D13"/>
    <mergeCell ref="E13:G13"/>
    <mergeCell ref="E4:E7"/>
    <mergeCell ref="D4:D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Lian_6600</cp:lastModifiedBy>
  <dcterms:modified xsi:type="dcterms:W3CDTF">2022-08-23T16:34:03Z</dcterms:modified>
</cp:coreProperties>
</file>